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TAX_COMPLIANCE\Simplify ETFs\Year End Reporting\2024\Secondary\"/>
    </mc:Choice>
  </mc:AlternateContent>
  <xr:revisionPtr revIDLastSave="0" documentId="13_ncr:1_{2E065203-A87D-4EAA-91BC-CF735414167E}" xr6:coauthVersionLast="47" xr6:coauthVersionMax="47" xr10:uidLastSave="{00000000-0000-0000-0000-000000000000}"/>
  <bookViews>
    <workbookView xWindow="25650" yWindow="2430" windowWidth="19050" windowHeight="15435" xr2:uid="{00000000-000D-0000-FFFF-FFFF00000000}"/>
  </bookViews>
  <sheets>
    <sheet name="Secondary Layout "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1" i="2" l="1"/>
  <c r="BZ300" i="2"/>
  <c r="BY300" i="2"/>
  <c r="BX300" i="2"/>
  <c r="BS300" i="2"/>
  <c r="BT300" i="2" s="1"/>
  <c r="BQ300" i="2"/>
  <c r="BR300" i="2" s="1"/>
  <c r="BO300" i="2"/>
  <c r="BP300" i="2" s="1"/>
  <c r="BM300" i="2"/>
  <c r="BN300" i="2" s="1"/>
  <c r="BK300" i="2"/>
  <c r="BL300" i="2" s="1"/>
  <c r="BI300" i="2"/>
  <c r="BJ300" i="2" s="1"/>
  <c r="BG300" i="2"/>
  <c r="BH300" i="2" s="1"/>
  <c r="BE300" i="2"/>
  <c r="BC300" i="2"/>
  <c r="BD300" i="2" s="1"/>
  <c r="BB300" i="2"/>
  <c r="AZ300" i="2"/>
  <c r="AY300" i="2"/>
  <c r="AX300" i="2"/>
  <c r="AW300" i="2"/>
  <c r="AV300" i="2"/>
  <c r="A300" i="2"/>
  <c r="BZ299" i="2"/>
  <c r="BY299" i="2"/>
  <c r="BX299" i="2"/>
  <c r="BS299" i="2"/>
  <c r="BT299" i="2" s="1"/>
  <c r="BQ299" i="2"/>
  <c r="BR299" i="2" s="1"/>
  <c r="BO299" i="2"/>
  <c r="BP299" i="2" s="1"/>
  <c r="BM299" i="2"/>
  <c r="BN299" i="2" s="1"/>
  <c r="BK299" i="2"/>
  <c r="BL299" i="2" s="1"/>
  <c r="BI299" i="2"/>
  <c r="BJ299" i="2" s="1"/>
  <c r="BH299" i="2"/>
  <c r="BG299" i="2"/>
  <c r="BE299" i="2"/>
  <c r="BC299" i="2"/>
  <c r="BD299" i="2" s="1"/>
  <c r="BB299" i="2"/>
  <c r="AZ299" i="2"/>
  <c r="AY299" i="2"/>
  <c r="AX299" i="2"/>
  <c r="AW299" i="2"/>
  <c r="AV299" i="2"/>
  <c r="A299" i="2"/>
  <c r="AS299" i="2" s="1"/>
  <c r="AT299" i="2" s="1"/>
  <c r="BZ298" i="2"/>
  <c r="BY298" i="2"/>
  <c r="BX298" i="2"/>
  <c r="BS298" i="2"/>
  <c r="BT298" i="2" s="1"/>
  <c r="BQ298" i="2"/>
  <c r="BR298" i="2" s="1"/>
  <c r="BP298" i="2"/>
  <c r="BO298" i="2"/>
  <c r="BM298" i="2"/>
  <c r="BN298" i="2" s="1"/>
  <c r="BK298" i="2"/>
  <c r="BL298" i="2" s="1"/>
  <c r="BI298" i="2"/>
  <c r="BJ298" i="2" s="1"/>
  <c r="BG298" i="2"/>
  <c r="BH298" i="2" s="1"/>
  <c r="BE298" i="2"/>
  <c r="BD298" i="2"/>
  <c r="BC298" i="2"/>
  <c r="BB298" i="2"/>
  <c r="AZ298" i="2"/>
  <c r="AY298" i="2"/>
  <c r="AX298" i="2"/>
  <c r="AW298" i="2"/>
  <c r="AV298" i="2"/>
  <c r="A298" i="2"/>
  <c r="BZ297" i="2"/>
  <c r="BY297" i="2"/>
  <c r="BX297" i="2"/>
  <c r="BS297" i="2"/>
  <c r="BT297" i="2" s="1"/>
  <c r="BQ297" i="2"/>
  <c r="BR297" i="2" s="1"/>
  <c r="BO297" i="2"/>
  <c r="BP297" i="2" s="1"/>
  <c r="BN297" i="2"/>
  <c r="BM297" i="2"/>
  <c r="BK297" i="2"/>
  <c r="BL297" i="2" s="1"/>
  <c r="BJ297" i="2"/>
  <c r="BI297" i="2"/>
  <c r="BG297" i="2"/>
  <c r="BH297" i="2" s="1"/>
  <c r="BE297" i="2"/>
  <c r="BC297" i="2"/>
  <c r="BB297" i="2"/>
  <c r="BD297" i="2" s="1"/>
  <c r="AZ297" i="2"/>
  <c r="AY297" i="2"/>
  <c r="AX297" i="2"/>
  <c r="AW297" i="2"/>
  <c r="AV297" i="2"/>
  <c r="A297" i="2"/>
  <c r="AS297" i="2" s="1"/>
  <c r="AT297" i="2" s="1"/>
  <c r="AU297" i="2" s="1"/>
  <c r="BU297" i="2" s="1"/>
  <c r="BW297" i="2" s="1"/>
  <c r="BZ296" i="2"/>
  <c r="BY296" i="2"/>
  <c r="BX296" i="2"/>
  <c r="BS296" i="2"/>
  <c r="BT296" i="2" s="1"/>
  <c r="BQ296" i="2"/>
  <c r="BR296" i="2" s="1"/>
  <c r="BO296" i="2"/>
  <c r="BP296" i="2" s="1"/>
  <c r="BM296" i="2"/>
  <c r="BN296" i="2" s="1"/>
  <c r="BK296" i="2"/>
  <c r="BL296" i="2" s="1"/>
  <c r="BJ296" i="2"/>
  <c r="BI296" i="2"/>
  <c r="BG296" i="2"/>
  <c r="BH296" i="2" s="1"/>
  <c r="BE296" i="2"/>
  <c r="BD296" i="2"/>
  <c r="BC296" i="2"/>
  <c r="BB296" i="2"/>
  <c r="AZ296" i="2"/>
  <c r="AY296" i="2"/>
  <c r="AX296" i="2"/>
  <c r="AW296" i="2"/>
  <c r="AV296" i="2"/>
  <c r="A296" i="2"/>
  <c r="BZ295" i="2"/>
  <c r="BY295" i="2"/>
  <c r="BX295" i="2"/>
  <c r="BS295" i="2"/>
  <c r="BT295" i="2" s="1"/>
  <c r="BQ295" i="2"/>
  <c r="BR295" i="2" s="1"/>
  <c r="BO295" i="2"/>
  <c r="BP295" i="2" s="1"/>
  <c r="BM295" i="2"/>
  <c r="BN295" i="2" s="1"/>
  <c r="BK295" i="2"/>
  <c r="BL295" i="2" s="1"/>
  <c r="BI295" i="2"/>
  <c r="BJ295" i="2" s="1"/>
  <c r="BG295" i="2"/>
  <c r="BH295" i="2" s="1"/>
  <c r="BE295" i="2"/>
  <c r="BD295" i="2"/>
  <c r="BC295" i="2"/>
  <c r="BB295" i="2"/>
  <c r="AZ295" i="2"/>
  <c r="AY295" i="2"/>
  <c r="AX295" i="2"/>
  <c r="AW295" i="2"/>
  <c r="AV295" i="2"/>
  <c r="A295" i="2"/>
  <c r="BZ294" i="2"/>
  <c r="BY294" i="2"/>
  <c r="BX294" i="2"/>
  <c r="BS294" i="2"/>
  <c r="BT294" i="2" s="1"/>
  <c r="BQ294" i="2"/>
  <c r="BR294" i="2" s="1"/>
  <c r="BO294" i="2"/>
  <c r="BP294" i="2" s="1"/>
  <c r="BN294" i="2"/>
  <c r="BM294" i="2"/>
  <c r="BK294" i="2"/>
  <c r="BL294" i="2" s="1"/>
  <c r="BI294" i="2"/>
  <c r="BJ294" i="2" s="1"/>
  <c r="BG294" i="2"/>
  <c r="BH294" i="2" s="1"/>
  <c r="BE294" i="2"/>
  <c r="BC294" i="2"/>
  <c r="BB294" i="2"/>
  <c r="BD294" i="2" s="1"/>
  <c r="AZ294" i="2"/>
  <c r="AY294" i="2"/>
  <c r="AX294" i="2"/>
  <c r="AW294" i="2"/>
  <c r="AV294" i="2"/>
  <c r="A294" i="2"/>
  <c r="BZ293" i="2"/>
  <c r="BY293" i="2"/>
  <c r="BX293" i="2"/>
  <c r="BS293" i="2"/>
  <c r="BT293" i="2" s="1"/>
  <c r="BQ293" i="2"/>
  <c r="BR293" i="2" s="1"/>
  <c r="BO293" i="2"/>
  <c r="BP293" i="2" s="1"/>
  <c r="BN293" i="2"/>
  <c r="BM293" i="2"/>
  <c r="BK293" i="2"/>
  <c r="BL293" i="2" s="1"/>
  <c r="BI293" i="2"/>
  <c r="BJ293" i="2" s="1"/>
  <c r="BG293" i="2"/>
  <c r="BH293" i="2" s="1"/>
  <c r="BE293" i="2"/>
  <c r="BC293" i="2"/>
  <c r="BB293" i="2"/>
  <c r="BD293" i="2" s="1"/>
  <c r="AZ293" i="2"/>
  <c r="AY293" i="2"/>
  <c r="AX293" i="2"/>
  <c r="AW293" i="2"/>
  <c r="AV293" i="2"/>
  <c r="A293" i="2"/>
  <c r="BZ292" i="2"/>
  <c r="BY292" i="2"/>
  <c r="BX292" i="2"/>
  <c r="BS292" i="2"/>
  <c r="BT292" i="2" s="1"/>
  <c r="BQ292" i="2"/>
  <c r="BR292" i="2" s="1"/>
  <c r="BO292" i="2"/>
  <c r="BP292" i="2" s="1"/>
  <c r="BM292" i="2"/>
  <c r="BN292" i="2" s="1"/>
  <c r="BK292" i="2"/>
  <c r="BL292" i="2" s="1"/>
  <c r="BI292" i="2"/>
  <c r="BJ292" i="2" s="1"/>
  <c r="BG292" i="2"/>
  <c r="BH292" i="2" s="1"/>
  <c r="BE292" i="2"/>
  <c r="BC292" i="2"/>
  <c r="BB292" i="2"/>
  <c r="BD292" i="2" s="1"/>
  <c r="AZ292" i="2"/>
  <c r="AY292" i="2"/>
  <c r="AX292" i="2"/>
  <c r="AW292" i="2"/>
  <c r="AV292" i="2"/>
  <c r="AS292" i="2"/>
  <c r="A292" i="2"/>
  <c r="BZ291" i="2"/>
  <c r="BY291" i="2"/>
  <c r="BX291" i="2"/>
  <c r="BS291" i="2"/>
  <c r="BT291" i="2" s="1"/>
  <c r="BR291" i="2"/>
  <c r="BQ291" i="2"/>
  <c r="BO291" i="2"/>
  <c r="BP291" i="2" s="1"/>
  <c r="BM291" i="2"/>
  <c r="BN291" i="2" s="1"/>
  <c r="BK291" i="2"/>
  <c r="BL291" i="2" s="1"/>
  <c r="BI291" i="2"/>
  <c r="BJ291" i="2" s="1"/>
  <c r="BG291" i="2"/>
  <c r="BH291" i="2" s="1"/>
  <c r="BE291" i="2"/>
  <c r="BD291" i="2"/>
  <c r="BC291" i="2"/>
  <c r="BB291" i="2"/>
  <c r="AZ291" i="2"/>
  <c r="AY291" i="2"/>
  <c r="AX291" i="2"/>
  <c r="AW291" i="2"/>
  <c r="AV291" i="2"/>
  <c r="A291" i="2"/>
  <c r="BZ290" i="2"/>
  <c r="BY290" i="2"/>
  <c r="BX290" i="2"/>
  <c r="BS290" i="2"/>
  <c r="BT290" i="2" s="1"/>
  <c r="BQ290" i="2"/>
  <c r="BR290" i="2" s="1"/>
  <c r="BO290" i="2"/>
  <c r="BP290" i="2" s="1"/>
  <c r="BM290" i="2"/>
  <c r="BN290" i="2" s="1"/>
  <c r="BK290" i="2"/>
  <c r="BL290" i="2" s="1"/>
  <c r="BI290" i="2"/>
  <c r="BJ290" i="2" s="1"/>
  <c r="BG290" i="2"/>
  <c r="BH290" i="2" s="1"/>
  <c r="BE290" i="2"/>
  <c r="BC290" i="2"/>
  <c r="BB290" i="2"/>
  <c r="BD290" i="2" s="1"/>
  <c r="AZ290" i="2"/>
  <c r="AY290" i="2"/>
  <c r="AX290" i="2"/>
  <c r="AW290" i="2"/>
  <c r="AV290" i="2"/>
  <c r="A290" i="2"/>
  <c r="AS291" i="2" s="1"/>
  <c r="BZ289" i="2"/>
  <c r="BY289" i="2"/>
  <c r="BX289" i="2"/>
  <c r="BS289" i="2"/>
  <c r="BT289" i="2" s="1"/>
  <c r="BQ289" i="2"/>
  <c r="BR289" i="2" s="1"/>
  <c r="BO289" i="2"/>
  <c r="BP289" i="2" s="1"/>
  <c r="BM289" i="2"/>
  <c r="BN289" i="2" s="1"/>
  <c r="BK289" i="2"/>
  <c r="BL289" i="2" s="1"/>
  <c r="BI289" i="2"/>
  <c r="BJ289" i="2" s="1"/>
  <c r="BG289" i="2"/>
  <c r="BH289" i="2" s="1"/>
  <c r="BE289" i="2"/>
  <c r="BC289" i="2"/>
  <c r="BB289" i="2"/>
  <c r="BD289" i="2" s="1"/>
  <c r="AZ289" i="2"/>
  <c r="AY289" i="2"/>
  <c r="AX289" i="2"/>
  <c r="AW289" i="2"/>
  <c r="AV289" i="2"/>
  <c r="A289" i="2"/>
  <c r="BZ288" i="2"/>
  <c r="BY288" i="2"/>
  <c r="BX288" i="2"/>
  <c r="BS288" i="2"/>
  <c r="BT288" i="2" s="1"/>
  <c r="BQ288" i="2"/>
  <c r="BR288" i="2" s="1"/>
  <c r="BO288" i="2"/>
  <c r="BP288" i="2" s="1"/>
  <c r="BM288" i="2"/>
  <c r="BN288" i="2" s="1"/>
  <c r="BK288" i="2"/>
  <c r="BL288" i="2" s="1"/>
  <c r="BI288" i="2"/>
  <c r="BJ288" i="2" s="1"/>
  <c r="BG288" i="2"/>
  <c r="BH288" i="2" s="1"/>
  <c r="BE288" i="2"/>
  <c r="BC288" i="2"/>
  <c r="BB288" i="2"/>
  <c r="AZ288" i="2"/>
  <c r="AY288" i="2"/>
  <c r="AX288" i="2"/>
  <c r="AW288" i="2"/>
  <c r="AV288" i="2"/>
  <c r="A288" i="2"/>
  <c r="AS288" i="2" s="1"/>
  <c r="BZ287" i="2"/>
  <c r="BY287" i="2"/>
  <c r="BX287" i="2"/>
  <c r="BS287" i="2"/>
  <c r="BT287" i="2" s="1"/>
  <c r="BQ287" i="2"/>
  <c r="BR287" i="2" s="1"/>
  <c r="BO287" i="2"/>
  <c r="BP287" i="2" s="1"/>
  <c r="BM287" i="2"/>
  <c r="BN287" i="2" s="1"/>
  <c r="BK287" i="2"/>
  <c r="BL287" i="2" s="1"/>
  <c r="BI287" i="2"/>
  <c r="BJ287" i="2" s="1"/>
  <c r="BG287" i="2"/>
  <c r="BH287" i="2" s="1"/>
  <c r="BE287" i="2"/>
  <c r="BC287" i="2"/>
  <c r="BD287" i="2" s="1"/>
  <c r="BB287" i="2"/>
  <c r="AZ287" i="2"/>
  <c r="AY287" i="2"/>
  <c r="AX287" i="2"/>
  <c r="AW287" i="2"/>
  <c r="AV287" i="2"/>
  <c r="A287" i="2"/>
  <c r="AS287" i="2" s="1"/>
  <c r="BZ286" i="2"/>
  <c r="BY286" i="2"/>
  <c r="BX286" i="2"/>
  <c r="BS286" i="2"/>
  <c r="BT286" i="2" s="1"/>
  <c r="BQ286" i="2"/>
  <c r="BR286" i="2" s="1"/>
  <c r="BO286" i="2"/>
  <c r="BP286" i="2" s="1"/>
  <c r="BM286" i="2"/>
  <c r="BN286" i="2" s="1"/>
  <c r="BK286" i="2"/>
  <c r="BL286" i="2" s="1"/>
  <c r="BI286" i="2"/>
  <c r="BJ286" i="2" s="1"/>
  <c r="BG286" i="2"/>
  <c r="BH286" i="2" s="1"/>
  <c r="BE286" i="2"/>
  <c r="BD286" i="2"/>
  <c r="BC286" i="2"/>
  <c r="BB286" i="2"/>
  <c r="AZ286" i="2"/>
  <c r="AY286" i="2"/>
  <c r="AX286" i="2"/>
  <c r="AW286" i="2"/>
  <c r="AV286" i="2"/>
  <c r="A286" i="2"/>
  <c r="AS286" i="2" s="1"/>
  <c r="BZ285" i="2"/>
  <c r="BY285" i="2"/>
  <c r="BX285" i="2"/>
  <c r="BS285" i="2"/>
  <c r="BT285" i="2" s="1"/>
  <c r="BQ285" i="2"/>
  <c r="BR285" i="2" s="1"/>
  <c r="BO285" i="2"/>
  <c r="BP285" i="2" s="1"/>
  <c r="BM285" i="2"/>
  <c r="BN285" i="2" s="1"/>
  <c r="BK285" i="2"/>
  <c r="BL285" i="2" s="1"/>
  <c r="BI285" i="2"/>
  <c r="BJ285" i="2" s="1"/>
  <c r="BG285" i="2"/>
  <c r="BH285" i="2" s="1"/>
  <c r="BE285" i="2"/>
  <c r="BC285" i="2"/>
  <c r="BB285" i="2"/>
  <c r="BD285" i="2" s="1"/>
  <c r="AZ285" i="2"/>
  <c r="AY285" i="2"/>
  <c r="AX285" i="2"/>
  <c r="AW285" i="2"/>
  <c r="AV285" i="2"/>
  <c r="A285" i="2"/>
  <c r="BZ284" i="2"/>
  <c r="BY284" i="2"/>
  <c r="BX284" i="2"/>
  <c r="BS284" i="2"/>
  <c r="BT284" i="2" s="1"/>
  <c r="BQ284" i="2"/>
  <c r="BR284" i="2" s="1"/>
  <c r="BO284" i="2"/>
  <c r="BP284" i="2" s="1"/>
  <c r="BM284" i="2"/>
  <c r="BN284" i="2" s="1"/>
  <c r="BK284" i="2"/>
  <c r="BL284" i="2" s="1"/>
  <c r="BI284" i="2"/>
  <c r="BJ284" i="2" s="1"/>
  <c r="BG284" i="2"/>
  <c r="BH284" i="2" s="1"/>
  <c r="BE284" i="2"/>
  <c r="BC284" i="2"/>
  <c r="BB284" i="2"/>
  <c r="BD284" i="2" s="1"/>
  <c r="AZ284" i="2"/>
  <c r="AY284" i="2"/>
  <c r="AX284" i="2"/>
  <c r="AW284" i="2"/>
  <c r="AV284" i="2"/>
  <c r="AS284" i="2"/>
  <c r="A284" i="2"/>
  <c r="BZ283" i="2"/>
  <c r="BY283" i="2"/>
  <c r="BX283" i="2"/>
  <c r="BS283" i="2"/>
  <c r="BT283" i="2" s="1"/>
  <c r="BR283" i="2"/>
  <c r="BQ283" i="2"/>
  <c r="BO283" i="2"/>
  <c r="BP283" i="2" s="1"/>
  <c r="BM283" i="2"/>
  <c r="BN283" i="2" s="1"/>
  <c r="BK283" i="2"/>
  <c r="BL283" i="2" s="1"/>
  <c r="BI283" i="2"/>
  <c r="BJ283" i="2" s="1"/>
  <c r="BG283" i="2"/>
  <c r="BH283" i="2" s="1"/>
  <c r="BE283" i="2"/>
  <c r="BD283" i="2"/>
  <c r="BC283" i="2"/>
  <c r="BB283" i="2"/>
  <c r="AZ283" i="2"/>
  <c r="AY283" i="2"/>
  <c r="AX283" i="2"/>
  <c r="AW283" i="2"/>
  <c r="AV283" i="2"/>
  <c r="A283" i="2"/>
  <c r="BZ282" i="2"/>
  <c r="BY282" i="2"/>
  <c r="BX282" i="2"/>
  <c r="BS282" i="2"/>
  <c r="BT282" i="2" s="1"/>
  <c r="BQ282" i="2"/>
  <c r="BR282" i="2" s="1"/>
  <c r="BO282" i="2"/>
  <c r="BP282" i="2" s="1"/>
  <c r="BM282" i="2"/>
  <c r="BN282" i="2" s="1"/>
  <c r="BK282" i="2"/>
  <c r="BL282" i="2" s="1"/>
  <c r="BI282" i="2"/>
  <c r="BJ282" i="2" s="1"/>
  <c r="BG282" i="2"/>
  <c r="BH282" i="2" s="1"/>
  <c r="BE282" i="2"/>
  <c r="BC282" i="2"/>
  <c r="BB282" i="2"/>
  <c r="BD282" i="2" s="1"/>
  <c r="AZ282" i="2"/>
  <c r="AY282" i="2"/>
  <c r="AX282" i="2"/>
  <c r="AW282" i="2"/>
  <c r="AV282" i="2"/>
  <c r="A282" i="2"/>
  <c r="BZ281" i="2"/>
  <c r="BY281" i="2"/>
  <c r="BX281" i="2"/>
  <c r="BS281" i="2"/>
  <c r="BT281" i="2" s="1"/>
  <c r="BQ281" i="2"/>
  <c r="BR281" i="2" s="1"/>
  <c r="BO281" i="2"/>
  <c r="BP281" i="2" s="1"/>
  <c r="BM281" i="2"/>
  <c r="BN281" i="2" s="1"/>
  <c r="BK281" i="2"/>
  <c r="BL281" i="2" s="1"/>
  <c r="BJ281" i="2"/>
  <c r="BI281" i="2"/>
  <c r="BG281" i="2"/>
  <c r="BH281" i="2" s="1"/>
  <c r="BE281" i="2"/>
  <c r="BC281" i="2"/>
  <c r="BB281" i="2"/>
  <c r="BD281" i="2" s="1"/>
  <c r="AZ281" i="2"/>
  <c r="AY281" i="2"/>
  <c r="AX281" i="2"/>
  <c r="AW281" i="2"/>
  <c r="AV281" i="2"/>
  <c r="A281" i="2"/>
  <c r="BZ280" i="2"/>
  <c r="BY280" i="2"/>
  <c r="BX280" i="2"/>
  <c r="BS280" i="2"/>
  <c r="BT280" i="2" s="1"/>
  <c r="BQ280" i="2"/>
  <c r="BR280" i="2" s="1"/>
  <c r="BO280" i="2"/>
  <c r="BP280" i="2" s="1"/>
  <c r="BM280" i="2"/>
  <c r="BN280" i="2" s="1"/>
  <c r="BK280" i="2"/>
  <c r="BL280" i="2" s="1"/>
  <c r="BI280" i="2"/>
  <c r="BJ280" i="2" s="1"/>
  <c r="BG280" i="2"/>
  <c r="BH280" i="2" s="1"/>
  <c r="BE280" i="2"/>
  <c r="BC280" i="2"/>
  <c r="BB280" i="2"/>
  <c r="BD280" i="2" s="1"/>
  <c r="AZ280" i="2"/>
  <c r="AY280" i="2"/>
  <c r="AX280" i="2"/>
  <c r="AW280" i="2"/>
  <c r="AV280" i="2"/>
  <c r="AS280" i="2"/>
  <c r="A280" i="2"/>
  <c r="BZ279" i="2"/>
  <c r="BY279" i="2"/>
  <c r="BX279" i="2"/>
  <c r="BS279" i="2"/>
  <c r="BT279" i="2" s="1"/>
  <c r="BR279" i="2"/>
  <c r="BQ279" i="2"/>
  <c r="BO279" i="2"/>
  <c r="BP279" i="2" s="1"/>
  <c r="BM279" i="2"/>
  <c r="BN279" i="2" s="1"/>
  <c r="BK279" i="2"/>
  <c r="BL279" i="2" s="1"/>
  <c r="BI279" i="2"/>
  <c r="BJ279" i="2" s="1"/>
  <c r="BG279" i="2"/>
  <c r="BH279" i="2" s="1"/>
  <c r="BE279" i="2"/>
  <c r="BD279" i="2"/>
  <c r="BC279" i="2"/>
  <c r="BB279" i="2"/>
  <c r="AZ279" i="2"/>
  <c r="AY279" i="2"/>
  <c r="AX279" i="2"/>
  <c r="AW279" i="2"/>
  <c r="AV279" i="2"/>
  <c r="A279" i="2"/>
  <c r="AS279" i="2" s="1"/>
  <c r="BZ278" i="2"/>
  <c r="BY278" i="2"/>
  <c r="BX278" i="2"/>
  <c r="BS278" i="2"/>
  <c r="BT278" i="2" s="1"/>
  <c r="BQ278" i="2"/>
  <c r="BR278" i="2" s="1"/>
  <c r="BO278" i="2"/>
  <c r="BP278" i="2" s="1"/>
  <c r="BM278" i="2"/>
  <c r="BN278" i="2" s="1"/>
  <c r="BK278" i="2"/>
  <c r="BL278" i="2" s="1"/>
  <c r="BI278" i="2"/>
  <c r="BJ278" i="2" s="1"/>
  <c r="BG278" i="2"/>
  <c r="BH278" i="2" s="1"/>
  <c r="BE278" i="2"/>
  <c r="BC278" i="2"/>
  <c r="BD278" i="2" s="1"/>
  <c r="BB278" i="2"/>
  <c r="AZ278" i="2"/>
  <c r="AY278" i="2"/>
  <c r="AX278" i="2"/>
  <c r="AW278" i="2"/>
  <c r="AV278" i="2"/>
  <c r="A278" i="2"/>
  <c r="BZ277" i="2"/>
  <c r="BY277" i="2"/>
  <c r="BX277" i="2"/>
  <c r="BS277" i="2"/>
  <c r="BT277" i="2" s="1"/>
  <c r="BQ277" i="2"/>
  <c r="BR277" i="2" s="1"/>
  <c r="BO277" i="2"/>
  <c r="BP277" i="2" s="1"/>
  <c r="BM277" i="2"/>
  <c r="BN277" i="2" s="1"/>
  <c r="BK277" i="2"/>
  <c r="BL277" i="2" s="1"/>
  <c r="BI277" i="2"/>
  <c r="BJ277" i="2" s="1"/>
  <c r="BG277" i="2"/>
  <c r="BH277" i="2" s="1"/>
  <c r="BE277" i="2"/>
  <c r="BC277" i="2"/>
  <c r="BB277" i="2"/>
  <c r="BD277" i="2" s="1"/>
  <c r="AZ277" i="2"/>
  <c r="AY277" i="2"/>
  <c r="AX277" i="2"/>
  <c r="AW277" i="2"/>
  <c r="AV277" i="2"/>
  <c r="A277" i="2"/>
  <c r="BZ276" i="2"/>
  <c r="BY276" i="2"/>
  <c r="BX276" i="2"/>
  <c r="BS276" i="2"/>
  <c r="BT276" i="2" s="1"/>
  <c r="BQ276" i="2"/>
  <c r="BR276" i="2" s="1"/>
  <c r="BO276" i="2"/>
  <c r="BP276" i="2" s="1"/>
  <c r="BM276" i="2"/>
  <c r="BN276" i="2" s="1"/>
  <c r="BK276" i="2"/>
  <c r="BL276" i="2" s="1"/>
  <c r="BI276" i="2"/>
  <c r="BJ276" i="2" s="1"/>
  <c r="BG276" i="2"/>
  <c r="BH276" i="2" s="1"/>
  <c r="BE276" i="2"/>
  <c r="BC276" i="2"/>
  <c r="BB276" i="2"/>
  <c r="BD276" i="2" s="1"/>
  <c r="AZ276" i="2"/>
  <c r="AY276" i="2"/>
  <c r="AX276" i="2"/>
  <c r="AW276" i="2"/>
  <c r="AV276" i="2"/>
  <c r="AS276" i="2"/>
  <c r="A276" i="2"/>
  <c r="BZ275" i="2"/>
  <c r="BY275" i="2"/>
  <c r="BX275" i="2"/>
  <c r="BS275" i="2"/>
  <c r="BT275" i="2" s="1"/>
  <c r="BR275" i="2"/>
  <c r="BQ275" i="2"/>
  <c r="BO275" i="2"/>
  <c r="BP275" i="2" s="1"/>
  <c r="BM275" i="2"/>
  <c r="BN275" i="2" s="1"/>
  <c r="BK275" i="2"/>
  <c r="BL275" i="2" s="1"/>
  <c r="BI275" i="2"/>
  <c r="BJ275" i="2" s="1"/>
  <c r="BG275" i="2"/>
  <c r="BH275" i="2" s="1"/>
  <c r="BE275" i="2"/>
  <c r="BD275" i="2"/>
  <c r="BC275" i="2"/>
  <c r="BB275" i="2"/>
  <c r="AZ275" i="2"/>
  <c r="AY275" i="2"/>
  <c r="AX275" i="2"/>
  <c r="AW275" i="2"/>
  <c r="AV275" i="2"/>
  <c r="A275" i="2"/>
  <c r="AS275" i="2" s="1"/>
  <c r="BZ274" i="2"/>
  <c r="BY274" i="2"/>
  <c r="BX274" i="2"/>
  <c r="BS274" i="2"/>
  <c r="BT274" i="2" s="1"/>
  <c r="BQ274" i="2"/>
  <c r="BR274" i="2" s="1"/>
  <c r="BO274" i="2"/>
  <c r="BP274" i="2" s="1"/>
  <c r="BM274" i="2"/>
  <c r="BN274" i="2" s="1"/>
  <c r="BK274" i="2"/>
  <c r="BL274" i="2" s="1"/>
  <c r="BI274" i="2"/>
  <c r="BJ274" i="2" s="1"/>
  <c r="BG274" i="2"/>
  <c r="BH274" i="2" s="1"/>
  <c r="BE274" i="2"/>
  <c r="BC274" i="2"/>
  <c r="BD274" i="2" s="1"/>
  <c r="BB274" i="2"/>
  <c r="AZ274" i="2"/>
  <c r="AY274" i="2"/>
  <c r="AX274" i="2"/>
  <c r="AW274" i="2"/>
  <c r="AV274" i="2"/>
  <c r="A274" i="2"/>
  <c r="BZ273" i="2"/>
  <c r="BY273" i="2"/>
  <c r="BX273" i="2"/>
  <c r="BS273" i="2"/>
  <c r="BT273" i="2" s="1"/>
  <c r="BQ273" i="2"/>
  <c r="BR273" i="2" s="1"/>
  <c r="BO273" i="2"/>
  <c r="BP273" i="2" s="1"/>
  <c r="BM273" i="2"/>
  <c r="BN273" i="2" s="1"/>
  <c r="BK273" i="2"/>
  <c r="BL273" i="2" s="1"/>
  <c r="BI273" i="2"/>
  <c r="BJ273" i="2" s="1"/>
  <c r="BG273" i="2"/>
  <c r="BH273" i="2" s="1"/>
  <c r="BE273" i="2"/>
  <c r="BC273" i="2"/>
  <c r="BB273" i="2"/>
  <c r="BD273" i="2" s="1"/>
  <c r="AZ273" i="2"/>
  <c r="AY273" i="2"/>
  <c r="AX273" i="2"/>
  <c r="AW273" i="2"/>
  <c r="AV273" i="2"/>
  <c r="A273" i="2"/>
  <c r="BZ272" i="2"/>
  <c r="BY272" i="2"/>
  <c r="BX272" i="2"/>
  <c r="BS272" i="2"/>
  <c r="BT272" i="2" s="1"/>
  <c r="BQ272" i="2"/>
  <c r="BR272" i="2" s="1"/>
  <c r="BO272" i="2"/>
  <c r="BP272" i="2" s="1"/>
  <c r="BM272" i="2"/>
  <c r="BN272" i="2" s="1"/>
  <c r="BK272" i="2"/>
  <c r="BL272" i="2" s="1"/>
  <c r="BI272" i="2"/>
  <c r="BJ272" i="2" s="1"/>
  <c r="BG272" i="2"/>
  <c r="BH272" i="2" s="1"/>
  <c r="BE272" i="2"/>
  <c r="BC272" i="2"/>
  <c r="BB272" i="2"/>
  <c r="BD272" i="2" s="1"/>
  <c r="AZ272" i="2"/>
  <c r="AY272" i="2"/>
  <c r="AX272" i="2"/>
  <c r="AW272" i="2"/>
  <c r="AV272" i="2"/>
  <c r="AS272" i="2"/>
  <c r="A272" i="2"/>
  <c r="BZ271" i="2"/>
  <c r="BY271" i="2"/>
  <c r="BX271" i="2"/>
  <c r="BS271" i="2"/>
  <c r="BT271" i="2" s="1"/>
  <c r="BR271" i="2"/>
  <c r="BQ271" i="2"/>
  <c r="BO271" i="2"/>
  <c r="BP271" i="2" s="1"/>
  <c r="BM271" i="2"/>
  <c r="BN271" i="2" s="1"/>
  <c r="BK271" i="2"/>
  <c r="BL271" i="2" s="1"/>
  <c r="BI271" i="2"/>
  <c r="BJ271" i="2" s="1"/>
  <c r="BG271" i="2"/>
  <c r="BH271" i="2" s="1"/>
  <c r="BE271" i="2"/>
  <c r="BD271" i="2"/>
  <c r="BC271" i="2"/>
  <c r="BB271" i="2"/>
  <c r="AZ271" i="2"/>
  <c r="AY271" i="2"/>
  <c r="AX271" i="2"/>
  <c r="AW271" i="2"/>
  <c r="AV271" i="2"/>
  <c r="A271" i="2"/>
  <c r="AS271" i="2" s="1"/>
  <c r="BZ270" i="2"/>
  <c r="BY270" i="2"/>
  <c r="BX270" i="2"/>
  <c r="BS270" i="2"/>
  <c r="BT270" i="2" s="1"/>
  <c r="BQ270" i="2"/>
  <c r="BR270" i="2" s="1"/>
  <c r="BO270" i="2"/>
  <c r="BP270" i="2" s="1"/>
  <c r="BM270" i="2"/>
  <c r="BN270" i="2" s="1"/>
  <c r="BK270" i="2"/>
  <c r="BL270" i="2" s="1"/>
  <c r="BI270" i="2"/>
  <c r="BJ270" i="2" s="1"/>
  <c r="BG270" i="2"/>
  <c r="BH270" i="2" s="1"/>
  <c r="BE270" i="2"/>
  <c r="BD270" i="2"/>
  <c r="BC270" i="2"/>
  <c r="BB270" i="2"/>
  <c r="AZ270" i="2"/>
  <c r="AY270" i="2"/>
  <c r="AX270" i="2"/>
  <c r="AW270" i="2"/>
  <c r="AV270" i="2"/>
  <c r="A270" i="2"/>
  <c r="BZ269" i="2"/>
  <c r="BY269" i="2"/>
  <c r="BX269" i="2"/>
  <c r="BS269" i="2"/>
  <c r="BT269" i="2" s="1"/>
  <c r="BQ269" i="2"/>
  <c r="BR269" i="2" s="1"/>
  <c r="BO269" i="2"/>
  <c r="BP269" i="2" s="1"/>
  <c r="BN269" i="2"/>
  <c r="BM269" i="2"/>
  <c r="BK269" i="2"/>
  <c r="BL269" i="2" s="1"/>
  <c r="BI269" i="2"/>
  <c r="BJ269" i="2" s="1"/>
  <c r="BG269" i="2"/>
  <c r="BH269" i="2" s="1"/>
  <c r="BE269" i="2"/>
  <c r="BC269" i="2"/>
  <c r="BB269" i="2"/>
  <c r="BD269" i="2" s="1"/>
  <c r="AZ269" i="2"/>
  <c r="AY269" i="2"/>
  <c r="AX269" i="2"/>
  <c r="AW269" i="2"/>
  <c r="AV269" i="2"/>
  <c r="A269" i="2"/>
  <c r="AS269" i="2" s="1"/>
  <c r="BZ268" i="2"/>
  <c r="BY268" i="2"/>
  <c r="BX268" i="2"/>
  <c r="BS268" i="2"/>
  <c r="BT268" i="2" s="1"/>
  <c r="BQ268" i="2"/>
  <c r="BR268" i="2" s="1"/>
  <c r="BO268" i="2"/>
  <c r="BP268" i="2" s="1"/>
  <c r="BM268" i="2"/>
  <c r="BN268" i="2" s="1"/>
  <c r="BK268" i="2"/>
  <c r="BL268" i="2" s="1"/>
  <c r="BI268" i="2"/>
  <c r="BJ268" i="2" s="1"/>
  <c r="BG268" i="2"/>
  <c r="BH268" i="2" s="1"/>
  <c r="BE268" i="2"/>
  <c r="BC268" i="2"/>
  <c r="BB268" i="2"/>
  <c r="BD268" i="2" s="1"/>
  <c r="AZ268" i="2"/>
  <c r="AY268" i="2"/>
  <c r="AX268" i="2"/>
  <c r="AW268" i="2"/>
  <c r="AV268" i="2"/>
  <c r="A268" i="2"/>
  <c r="BZ267" i="2"/>
  <c r="BY267" i="2"/>
  <c r="BX267" i="2"/>
  <c r="BS267" i="2"/>
  <c r="BT267" i="2" s="1"/>
  <c r="BQ267" i="2"/>
  <c r="BR267" i="2" s="1"/>
  <c r="BO267" i="2"/>
  <c r="BP267" i="2" s="1"/>
  <c r="BM267" i="2"/>
  <c r="BN267" i="2" s="1"/>
  <c r="BK267" i="2"/>
  <c r="BL267" i="2" s="1"/>
  <c r="BI267" i="2"/>
  <c r="BJ267" i="2" s="1"/>
  <c r="BG267" i="2"/>
  <c r="BH267" i="2" s="1"/>
  <c r="BE267" i="2"/>
  <c r="BC267" i="2"/>
  <c r="BB267" i="2"/>
  <c r="BD267" i="2" s="1"/>
  <c r="AZ267" i="2"/>
  <c r="AY267" i="2"/>
  <c r="AX267" i="2"/>
  <c r="AW267" i="2"/>
  <c r="AV267" i="2"/>
  <c r="A267" i="2"/>
  <c r="BZ266" i="2"/>
  <c r="BY266" i="2"/>
  <c r="BX266" i="2"/>
  <c r="BS266" i="2"/>
  <c r="BT266" i="2" s="1"/>
  <c r="BQ266" i="2"/>
  <c r="BR266" i="2" s="1"/>
  <c r="BO266" i="2"/>
  <c r="BP266" i="2" s="1"/>
  <c r="BM266" i="2"/>
  <c r="BN266" i="2" s="1"/>
  <c r="BK266" i="2"/>
  <c r="BL266" i="2" s="1"/>
  <c r="BI266" i="2"/>
  <c r="BJ266" i="2" s="1"/>
  <c r="BG266" i="2"/>
  <c r="BH266" i="2" s="1"/>
  <c r="BE266" i="2"/>
  <c r="BD266" i="2"/>
  <c r="BC266" i="2"/>
  <c r="BB266" i="2"/>
  <c r="AZ266" i="2"/>
  <c r="AY266" i="2"/>
  <c r="AX266" i="2"/>
  <c r="AW266" i="2"/>
  <c r="AV266" i="2"/>
  <c r="A266" i="2"/>
  <c r="BZ265" i="2"/>
  <c r="BY265" i="2"/>
  <c r="BX265" i="2"/>
  <c r="BS265" i="2"/>
  <c r="BT265" i="2" s="1"/>
  <c r="BQ265" i="2"/>
  <c r="BR265" i="2" s="1"/>
  <c r="BO265" i="2"/>
  <c r="BP265" i="2" s="1"/>
  <c r="BM265" i="2"/>
  <c r="BN265" i="2" s="1"/>
  <c r="BK265" i="2"/>
  <c r="BL265" i="2" s="1"/>
  <c r="BJ265" i="2"/>
  <c r="BI265" i="2"/>
  <c r="BG265" i="2"/>
  <c r="BH265" i="2" s="1"/>
  <c r="BE265" i="2"/>
  <c r="BC265" i="2"/>
  <c r="BB265" i="2"/>
  <c r="BD265" i="2" s="1"/>
  <c r="AZ265" i="2"/>
  <c r="AY265" i="2"/>
  <c r="AX265" i="2"/>
  <c r="AW265" i="2"/>
  <c r="AV265" i="2"/>
  <c r="A265" i="2"/>
  <c r="AS265" i="2" s="1"/>
  <c r="BZ264" i="2"/>
  <c r="BY264" i="2"/>
  <c r="BX264" i="2"/>
  <c r="BS264" i="2"/>
  <c r="BT264" i="2" s="1"/>
  <c r="BQ264" i="2"/>
  <c r="BR264" i="2" s="1"/>
  <c r="BO264" i="2"/>
  <c r="BP264" i="2" s="1"/>
  <c r="BM264" i="2"/>
  <c r="BN264" i="2" s="1"/>
  <c r="BK264" i="2"/>
  <c r="BL264" i="2" s="1"/>
  <c r="BI264" i="2"/>
  <c r="BJ264" i="2" s="1"/>
  <c r="BG264" i="2"/>
  <c r="BH264" i="2" s="1"/>
  <c r="BE264" i="2"/>
  <c r="BC264" i="2"/>
  <c r="BB264" i="2"/>
  <c r="AZ264" i="2"/>
  <c r="AY264" i="2"/>
  <c r="AX264" i="2"/>
  <c r="AW264" i="2"/>
  <c r="AV264" i="2"/>
  <c r="A264" i="2"/>
  <c r="BZ263" i="2"/>
  <c r="BY263" i="2"/>
  <c r="BX263" i="2"/>
  <c r="BS263" i="2"/>
  <c r="BT263" i="2" s="1"/>
  <c r="BQ263" i="2"/>
  <c r="BR263" i="2" s="1"/>
  <c r="BO263" i="2"/>
  <c r="BP263" i="2" s="1"/>
  <c r="BM263" i="2"/>
  <c r="BN263" i="2" s="1"/>
  <c r="BK263" i="2"/>
  <c r="BL263" i="2" s="1"/>
  <c r="BI263" i="2"/>
  <c r="BJ263" i="2" s="1"/>
  <c r="BG263" i="2"/>
  <c r="BH263" i="2" s="1"/>
  <c r="BE263" i="2"/>
  <c r="BC263" i="2"/>
  <c r="BB263" i="2"/>
  <c r="AZ263" i="2"/>
  <c r="AY263" i="2"/>
  <c r="AX263" i="2"/>
  <c r="AW263" i="2"/>
  <c r="AV263" i="2"/>
  <c r="AS263" i="2"/>
  <c r="AT263" i="2" s="1"/>
  <c r="A263" i="2"/>
  <c r="BZ262" i="2"/>
  <c r="BY262" i="2"/>
  <c r="BX262" i="2"/>
  <c r="BS262" i="2"/>
  <c r="BT262" i="2" s="1"/>
  <c r="BR262" i="2"/>
  <c r="BQ262" i="2"/>
  <c r="BO262" i="2"/>
  <c r="BP262" i="2" s="1"/>
  <c r="BN262" i="2"/>
  <c r="BM262" i="2"/>
  <c r="BL262" i="2"/>
  <c r="BK262" i="2"/>
  <c r="BI262" i="2"/>
  <c r="BJ262" i="2" s="1"/>
  <c r="BG262" i="2"/>
  <c r="BH262" i="2" s="1"/>
  <c r="BE262" i="2"/>
  <c r="BC262" i="2"/>
  <c r="BD262" i="2" s="1"/>
  <c r="BB262" i="2"/>
  <c r="AZ262" i="2"/>
  <c r="AY262" i="2"/>
  <c r="AX262" i="2"/>
  <c r="AW262" i="2"/>
  <c r="AV262" i="2"/>
  <c r="A262" i="2"/>
  <c r="BZ261" i="2"/>
  <c r="BY261" i="2"/>
  <c r="BX261" i="2"/>
  <c r="BS261" i="2"/>
  <c r="BT261" i="2" s="1"/>
  <c r="BQ261" i="2"/>
  <c r="BR261" i="2" s="1"/>
  <c r="BO261" i="2"/>
  <c r="BP261" i="2" s="1"/>
  <c r="BM261" i="2"/>
  <c r="BN261" i="2" s="1"/>
  <c r="BK261" i="2"/>
  <c r="BL261" i="2" s="1"/>
  <c r="BI261" i="2"/>
  <c r="BJ261" i="2" s="1"/>
  <c r="BG261" i="2"/>
  <c r="BH261" i="2" s="1"/>
  <c r="BE261" i="2"/>
  <c r="BC261" i="2"/>
  <c r="BB261" i="2"/>
  <c r="BD261" i="2" s="1"/>
  <c r="AZ261" i="2"/>
  <c r="AY261" i="2"/>
  <c r="AX261" i="2"/>
  <c r="AW261" i="2"/>
  <c r="AV261" i="2"/>
  <c r="A261" i="2"/>
  <c r="AS261" i="2" s="1"/>
  <c r="BZ260" i="2"/>
  <c r="BY260" i="2"/>
  <c r="BX260" i="2"/>
  <c r="BS260" i="2"/>
  <c r="BT260" i="2" s="1"/>
  <c r="BQ260" i="2"/>
  <c r="BR260" i="2" s="1"/>
  <c r="BO260" i="2"/>
  <c r="BP260" i="2" s="1"/>
  <c r="BN260" i="2"/>
  <c r="BM260" i="2"/>
  <c r="BL260" i="2"/>
  <c r="BK260" i="2"/>
  <c r="BI260" i="2"/>
  <c r="BJ260" i="2" s="1"/>
  <c r="BG260" i="2"/>
  <c r="BH260" i="2" s="1"/>
  <c r="BE260" i="2"/>
  <c r="BC260" i="2"/>
  <c r="BB260" i="2"/>
  <c r="BD260" i="2" s="1"/>
  <c r="AZ260" i="2"/>
  <c r="AY260" i="2"/>
  <c r="AX260" i="2"/>
  <c r="AW260" i="2"/>
  <c r="AV260" i="2"/>
  <c r="A260" i="2"/>
  <c r="AS260" i="2" s="1"/>
  <c r="BZ259" i="2"/>
  <c r="BY259" i="2"/>
  <c r="BX259" i="2"/>
  <c r="BS259" i="2"/>
  <c r="BT259" i="2" s="1"/>
  <c r="BR259" i="2"/>
  <c r="BQ259" i="2"/>
  <c r="BO259" i="2"/>
  <c r="BP259" i="2" s="1"/>
  <c r="BM259" i="2"/>
  <c r="BN259" i="2" s="1"/>
  <c r="BK259" i="2"/>
  <c r="BL259" i="2" s="1"/>
  <c r="BI259" i="2"/>
  <c r="BJ259" i="2" s="1"/>
  <c r="BG259" i="2"/>
  <c r="BH259" i="2" s="1"/>
  <c r="BE259" i="2"/>
  <c r="BD259" i="2"/>
  <c r="BC259" i="2"/>
  <c r="BB259" i="2"/>
  <c r="AZ259" i="2"/>
  <c r="AY259" i="2"/>
  <c r="AX259" i="2"/>
  <c r="AW259" i="2"/>
  <c r="AV259" i="2"/>
  <c r="A259" i="2"/>
  <c r="BZ258" i="2"/>
  <c r="BY258" i="2"/>
  <c r="BX258" i="2"/>
  <c r="BS258" i="2"/>
  <c r="BT258" i="2" s="1"/>
  <c r="BQ258" i="2"/>
  <c r="BR258" i="2" s="1"/>
  <c r="BO258" i="2"/>
  <c r="BP258" i="2" s="1"/>
  <c r="BM258" i="2"/>
  <c r="BN258" i="2" s="1"/>
  <c r="BK258" i="2"/>
  <c r="BL258" i="2" s="1"/>
  <c r="BI258" i="2"/>
  <c r="BJ258" i="2" s="1"/>
  <c r="BG258" i="2"/>
  <c r="BH258" i="2" s="1"/>
  <c r="BE258" i="2"/>
  <c r="BC258" i="2"/>
  <c r="BB258" i="2"/>
  <c r="BD258" i="2" s="1"/>
  <c r="AZ258" i="2"/>
  <c r="AY258" i="2"/>
  <c r="AX258" i="2"/>
  <c r="AW258" i="2"/>
  <c r="AV258" i="2"/>
  <c r="A258" i="2"/>
  <c r="BZ257" i="2"/>
  <c r="BY257" i="2"/>
  <c r="BX257" i="2"/>
  <c r="BS257" i="2"/>
  <c r="BT257" i="2" s="1"/>
  <c r="BQ257" i="2"/>
  <c r="BR257" i="2" s="1"/>
  <c r="BO257" i="2"/>
  <c r="BP257" i="2" s="1"/>
  <c r="BM257" i="2"/>
  <c r="BN257" i="2" s="1"/>
  <c r="BK257" i="2"/>
  <c r="BL257" i="2" s="1"/>
  <c r="BI257" i="2"/>
  <c r="BJ257" i="2" s="1"/>
  <c r="BG257" i="2"/>
  <c r="BH257" i="2" s="1"/>
  <c r="BE257" i="2"/>
  <c r="BC257" i="2"/>
  <c r="BB257" i="2"/>
  <c r="BD257" i="2" s="1"/>
  <c r="AZ257" i="2"/>
  <c r="AY257" i="2"/>
  <c r="AX257" i="2"/>
  <c r="AW257" i="2"/>
  <c r="AV257" i="2"/>
  <c r="A257" i="2"/>
  <c r="BZ256" i="2"/>
  <c r="BY256" i="2"/>
  <c r="BX256" i="2"/>
  <c r="BS256" i="2"/>
  <c r="BT256" i="2" s="1"/>
  <c r="BQ256" i="2"/>
  <c r="BR256" i="2" s="1"/>
  <c r="BO256" i="2"/>
  <c r="BP256" i="2" s="1"/>
  <c r="BM256" i="2"/>
  <c r="BN256" i="2" s="1"/>
  <c r="BL256" i="2"/>
  <c r="BK256" i="2"/>
  <c r="BI256" i="2"/>
  <c r="BJ256" i="2" s="1"/>
  <c r="BG256" i="2"/>
  <c r="BH256" i="2" s="1"/>
  <c r="BE256" i="2"/>
  <c r="BC256" i="2"/>
  <c r="BB256" i="2"/>
  <c r="BD256" i="2" s="1"/>
  <c r="AZ256" i="2"/>
  <c r="AY256" i="2"/>
  <c r="AX256" i="2"/>
  <c r="AW256" i="2"/>
  <c r="AV256" i="2"/>
  <c r="A256" i="2"/>
  <c r="AS257" i="2" s="1"/>
  <c r="BZ255" i="2"/>
  <c r="BY255" i="2"/>
  <c r="BX255" i="2"/>
  <c r="BS255" i="2"/>
  <c r="BT255" i="2" s="1"/>
  <c r="BQ255" i="2"/>
  <c r="BR255" i="2" s="1"/>
  <c r="BO255" i="2"/>
  <c r="BP255" i="2" s="1"/>
  <c r="BN255" i="2"/>
  <c r="BM255" i="2"/>
  <c r="BK255" i="2"/>
  <c r="BL255" i="2" s="1"/>
  <c r="BI255" i="2"/>
  <c r="BJ255" i="2" s="1"/>
  <c r="BG255" i="2"/>
  <c r="BH255" i="2" s="1"/>
  <c r="BE255" i="2"/>
  <c r="BC255" i="2"/>
  <c r="BB255" i="2"/>
  <c r="BD255" i="2" s="1"/>
  <c r="AZ255" i="2"/>
  <c r="AY255" i="2"/>
  <c r="AX255" i="2"/>
  <c r="AW255" i="2"/>
  <c r="AV255" i="2"/>
  <c r="A255" i="2"/>
  <c r="AS256" i="2" s="1"/>
  <c r="BZ254" i="2"/>
  <c r="BY254" i="2"/>
  <c r="BX254" i="2"/>
  <c r="BS254" i="2"/>
  <c r="BT254" i="2" s="1"/>
  <c r="BQ254" i="2"/>
  <c r="BR254" i="2" s="1"/>
  <c r="BO254" i="2"/>
  <c r="BP254" i="2" s="1"/>
  <c r="BN254" i="2"/>
  <c r="BM254" i="2"/>
  <c r="BK254" i="2"/>
  <c r="BL254" i="2" s="1"/>
  <c r="BI254" i="2"/>
  <c r="BJ254" i="2" s="1"/>
  <c r="BG254" i="2"/>
  <c r="BH254" i="2" s="1"/>
  <c r="BE254" i="2"/>
  <c r="BC254" i="2"/>
  <c r="BB254" i="2"/>
  <c r="AZ254" i="2"/>
  <c r="AY254" i="2"/>
  <c r="AX254" i="2"/>
  <c r="AW254" i="2"/>
  <c r="AV254" i="2"/>
  <c r="A254" i="2"/>
  <c r="BZ253" i="2"/>
  <c r="BY253" i="2"/>
  <c r="BX253" i="2"/>
  <c r="BS253" i="2"/>
  <c r="BT253" i="2" s="1"/>
  <c r="BQ253" i="2"/>
  <c r="BR253" i="2" s="1"/>
  <c r="BO253" i="2"/>
  <c r="BP253" i="2" s="1"/>
  <c r="BM253" i="2"/>
  <c r="BN253" i="2" s="1"/>
  <c r="BK253" i="2"/>
  <c r="BL253" i="2" s="1"/>
  <c r="BI253" i="2"/>
  <c r="BJ253" i="2" s="1"/>
  <c r="BG253" i="2"/>
  <c r="BH253" i="2" s="1"/>
  <c r="BE253" i="2"/>
  <c r="BC253" i="2"/>
  <c r="BB253" i="2"/>
  <c r="AZ253" i="2"/>
  <c r="AY253" i="2"/>
  <c r="AX253" i="2"/>
  <c r="AW253" i="2"/>
  <c r="AV253" i="2"/>
  <c r="A253" i="2"/>
  <c r="BZ252" i="2"/>
  <c r="BY252" i="2"/>
  <c r="BX252" i="2"/>
  <c r="BS252" i="2"/>
  <c r="BT252" i="2" s="1"/>
  <c r="BR252" i="2"/>
  <c r="BQ252" i="2"/>
  <c r="BO252" i="2"/>
  <c r="BP252" i="2" s="1"/>
  <c r="BM252" i="2"/>
  <c r="BN252" i="2" s="1"/>
  <c r="BK252" i="2"/>
  <c r="BL252" i="2" s="1"/>
  <c r="BI252" i="2"/>
  <c r="BJ252" i="2" s="1"/>
  <c r="BH252" i="2"/>
  <c r="BG252" i="2"/>
  <c r="BE252" i="2"/>
  <c r="BC252" i="2"/>
  <c r="BD252" i="2" s="1"/>
  <c r="BB252" i="2"/>
  <c r="AZ252" i="2"/>
  <c r="AY252" i="2"/>
  <c r="AX252" i="2"/>
  <c r="AW252" i="2"/>
  <c r="AV252" i="2"/>
  <c r="A252" i="2"/>
  <c r="BZ251" i="2"/>
  <c r="BY251" i="2"/>
  <c r="BX251" i="2"/>
  <c r="BS251" i="2"/>
  <c r="BT251" i="2" s="1"/>
  <c r="BQ251" i="2"/>
  <c r="BR251" i="2" s="1"/>
  <c r="BP251" i="2"/>
  <c r="BO251" i="2"/>
  <c r="BM251" i="2"/>
  <c r="BN251" i="2" s="1"/>
  <c r="BK251" i="2"/>
  <c r="BL251" i="2" s="1"/>
  <c r="BI251" i="2"/>
  <c r="BJ251" i="2" s="1"/>
  <c r="BG251" i="2"/>
  <c r="BH251" i="2" s="1"/>
  <c r="BE251" i="2"/>
  <c r="BC251" i="2"/>
  <c r="BB251" i="2"/>
  <c r="BD251" i="2" s="1"/>
  <c r="AZ251" i="2"/>
  <c r="AY251" i="2"/>
  <c r="AX251" i="2"/>
  <c r="AW251" i="2"/>
  <c r="AV251" i="2"/>
  <c r="A251" i="2"/>
  <c r="BZ250" i="2"/>
  <c r="BY250" i="2"/>
  <c r="BX250" i="2"/>
  <c r="BS250" i="2"/>
  <c r="BT250" i="2" s="1"/>
  <c r="BQ250" i="2"/>
  <c r="BR250" i="2" s="1"/>
  <c r="BO250" i="2"/>
  <c r="BP250" i="2" s="1"/>
  <c r="BN250" i="2"/>
  <c r="BM250" i="2"/>
  <c r="BK250" i="2"/>
  <c r="BL250" i="2" s="1"/>
  <c r="BI250" i="2"/>
  <c r="BJ250" i="2" s="1"/>
  <c r="BG250" i="2"/>
  <c r="BH250" i="2" s="1"/>
  <c r="BE250" i="2"/>
  <c r="BD250" i="2"/>
  <c r="BC250" i="2"/>
  <c r="BB250" i="2"/>
  <c r="AZ250" i="2"/>
  <c r="AY250" i="2"/>
  <c r="AX250" i="2"/>
  <c r="AW250" i="2"/>
  <c r="AV250" i="2"/>
  <c r="A250" i="2"/>
  <c r="AS250" i="2" s="1"/>
  <c r="BZ249" i="2"/>
  <c r="BY249" i="2"/>
  <c r="BX249" i="2"/>
  <c r="BS249" i="2"/>
  <c r="BT249" i="2" s="1"/>
  <c r="BQ249" i="2"/>
  <c r="BR249" i="2" s="1"/>
  <c r="BO249" i="2"/>
  <c r="BP249" i="2" s="1"/>
  <c r="BM249" i="2"/>
  <c r="BN249" i="2" s="1"/>
  <c r="BK249" i="2"/>
  <c r="BL249" i="2" s="1"/>
  <c r="BI249" i="2"/>
  <c r="BJ249" i="2" s="1"/>
  <c r="BG249" i="2"/>
  <c r="BH249" i="2" s="1"/>
  <c r="BE249" i="2"/>
  <c r="BC249" i="2"/>
  <c r="BB249" i="2"/>
  <c r="AZ249" i="2"/>
  <c r="AY249" i="2"/>
  <c r="AX249" i="2"/>
  <c r="AW249" i="2"/>
  <c r="AV249" i="2"/>
  <c r="A249" i="2"/>
  <c r="BZ248" i="2"/>
  <c r="BY248" i="2"/>
  <c r="BX248" i="2"/>
  <c r="BS248" i="2"/>
  <c r="BT248" i="2" s="1"/>
  <c r="BR248" i="2"/>
  <c r="BQ248" i="2"/>
  <c r="BO248" i="2"/>
  <c r="BP248" i="2" s="1"/>
  <c r="BM248" i="2"/>
  <c r="BN248" i="2" s="1"/>
  <c r="BK248" i="2"/>
  <c r="BL248" i="2" s="1"/>
  <c r="BJ248" i="2"/>
  <c r="BI248" i="2"/>
  <c r="BG248" i="2"/>
  <c r="BH248" i="2" s="1"/>
  <c r="BE248" i="2"/>
  <c r="BC248" i="2"/>
  <c r="BB248" i="2"/>
  <c r="AZ248" i="2"/>
  <c r="AY248" i="2"/>
  <c r="AX248" i="2"/>
  <c r="AW248" i="2"/>
  <c r="AV248" i="2"/>
  <c r="A248" i="2"/>
  <c r="AS248" i="2" s="1"/>
  <c r="BZ247" i="2"/>
  <c r="BY247" i="2"/>
  <c r="BX247" i="2"/>
  <c r="BS247" i="2"/>
  <c r="BT247" i="2" s="1"/>
  <c r="BR247" i="2"/>
  <c r="BQ247" i="2"/>
  <c r="BO247" i="2"/>
  <c r="BP247" i="2" s="1"/>
  <c r="BM247" i="2"/>
  <c r="BN247" i="2" s="1"/>
  <c r="BK247" i="2"/>
  <c r="BL247" i="2" s="1"/>
  <c r="BI247" i="2"/>
  <c r="BJ247" i="2" s="1"/>
  <c r="BG247" i="2"/>
  <c r="BH247" i="2" s="1"/>
  <c r="BE247" i="2"/>
  <c r="BC247" i="2"/>
  <c r="BB247" i="2"/>
  <c r="BD247" i="2" s="1"/>
  <c r="AZ247" i="2"/>
  <c r="AY247" i="2"/>
  <c r="AX247" i="2"/>
  <c r="AW247" i="2"/>
  <c r="AV247" i="2"/>
  <c r="A247" i="2"/>
  <c r="BZ246" i="2"/>
  <c r="BY246" i="2"/>
  <c r="BX246" i="2"/>
  <c r="BS246" i="2"/>
  <c r="BT246" i="2" s="1"/>
  <c r="BQ246" i="2"/>
  <c r="BR246" i="2" s="1"/>
  <c r="BO246" i="2"/>
  <c r="BP246" i="2" s="1"/>
  <c r="BN246" i="2"/>
  <c r="BM246" i="2"/>
  <c r="BK246" i="2"/>
  <c r="BL246" i="2" s="1"/>
  <c r="BJ246" i="2"/>
  <c r="BI246" i="2"/>
  <c r="BG246" i="2"/>
  <c r="BH246" i="2" s="1"/>
  <c r="BE246" i="2"/>
  <c r="BC246" i="2"/>
  <c r="BB246" i="2"/>
  <c r="BD246" i="2" s="1"/>
  <c r="AZ246" i="2"/>
  <c r="AY246" i="2"/>
  <c r="AX246" i="2"/>
  <c r="AW246" i="2"/>
  <c r="AV246" i="2"/>
  <c r="A246" i="2"/>
  <c r="BZ245" i="2"/>
  <c r="BY245" i="2"/>
  <c r="BX245" i="2"/>
  <c r="BS245" i="2"/>
  <c r="BT245" i="2" s="1"/>
  <c r="BQ245" i="2"/>
  <c r="BR245" i="2" s="1"/>
  <c r="BO245" i="2"/>
  <c r="BP245" i="2" s="1"/>
  <c r="BM245" i="2"/>
  <c r="BN245" i="2" s="1"/>
  <c r="BK245" i="2"/>
  <c r="BL245" i="2" s="1"/>
  <c r="BI245" i="2"/>
  <c r="BJ245" i="2" s="1"/>
  <c r="BG245" i="2"/>
  <c r="BH245" i="2" s="1"/>
  <c r="BE245" i="2"/>
  <c r="BC245" i="2"/>
  <c r="BB245" i="2"/>
  <c r="BD245" i="2" s="1"/>
  <c r="AZ245" i="2"/>
  <c r="AY245" i="2"/>
  <c r="AX245" i="2"/>
  <c r="AW245" i="2"/>
  <c r="AV245" i="2"/>
  <c r="A245" i="2"/>
  <c r="AS245" i="2" s="1"/>
  <c r="AT245" i="2" s="1"/>
  <c r="AU245" i="2" s="1"/>
  <c r="BU245" i="2" s="1"/>
  <c r="BW245" i="2" s="1"/>
  <c r="BZ244" i="2"/>
  <c r="BY244" i="2"/>
  <c r="BX244" i="2"/>
  <c r="BS244" i="2"/>
  <c r="BT244" i="2" s="1"/>
  <c r="BR244" i="2"/>
  <c r="BQ244" i="2"/>
  <c r="BO244" i="2"/>
  <c r="BP244" i="2" s="1"/>
  <c r="BM244" i="2"/>
  <c r="BN244" i="2" s="1"/>
  <c r="BK244" i="2"/>
  <c r="BL244" i="2" s="1"/>
  <c r="BJ244" i="2"/>
  <c r="BI244" i="2"/>
  <c r="BG244" i="2"/>
  <c r="BH244" i="2" s="1"/>
  <c r="BE244" i="2"/>
  <c r="BC244" i="2"/>
  <c r="BB244" i="2"/>
  <c r="BD244" i="2" s="1"/>
  <c r="AZ244" i="2"/>
  <c r="AY244" i="2"/>
  <c r="AX244" i="2"/>
  <c r="AW244" i="2"/>
  <c r="AV244" i="2"/>
  <c r="A244" i="2"/>
  <c r="BZ243" i="2"/>
  <c r="BY243" i="2"/>
  <c r="BX243" i="2"/>
  <c r="BS243" i="2"/>
  <c r="BT243" i="2" s="1"/>
  <c r="BQ243" i="2"/>
  <c r="BR243" i="2" s="1"/>
  <c r="BO243" i="2"/>
  <c r="BP243" i="2" s="1"/>
  <c r="BN243" i="2"/>
  <c r="BM243" i="2"/>
  <c r="BK243" i="2"/>
  <c r="BL243" i="2" s="1"/>
  <c r="BI243" i="2"/>
  <c r="BJ243" i="2" s="1"/>
  <c r="BG243" i="2"/>
  <c r="BH243" i="2" s="1"/>
  <c r="BE243" i="2"/>
  <c r="BC243" i="2"/>
  <c r="BB243" i="2"/>
  <c r="AZ243" i="2"/>
  <c r="AY243" i="2"/>
  <c r="AX243" i="2"/>
  <c r="AW243" i="2"/>
  <c r="AV243" i="2"/>
  <c r="A243" i="2"/>
  <c r="BZ242" i="2"/>
  <c r="BY242" i="2"/>
  <c r="BX242" i="2"/>
  <c r="BS242" i="2"/>
  <c r="BT242" i="2" s="1"/>
  <c r="BQ242" i="2"/>
  <c r="BR242" i="2" s="1"/>
  <c r="BP242" i="2"/>
  <c r="BO242" i="2"/>
  <c r="BN242" i="2"/>
  <c r="BM242" i="2"/>
  <c r="BK242" i="2"/>
  <c r="BL242" i="2" s="1"/>
  <c r="BI242" i="2"/>
  <c r="BJ242" i="2" s="1"/>
  <c r="BG242" i="2"/>
  <c r="BH242" i="2" s="1"/>
  <c r="BE242" i="2"/>
  <c r="BC242" i="2"/>
  <c r="BB242" i="2"/>
  <c r="AZ242" i="2"/>
  <c r="AY242" i="2"/>
  <c r="AX242" i="2"/>
  <c r="AW242" i="2"/>
  <c r="AV242" i="2"/>
  <c r="A242" i="2"/>
  <c r="BZ241" i="2"/>
  <c r="BY241" i="2"/>
  <c r="BX241" i="2"/>
  <c r="BS241" i="2"/>
  <c r="BT241" i="2" s="1"/>
  <c r="BR241" i="2"/>
  <c r="BQ241" i="2"/>
  <c r="BO241" i="2"/>
  <c r="BP241" i="2" s="1"/>
  <c r="BN241" i="2"/>
  <c r="BM241" i="2"/>
  <c r="BL241" i="2"/>
  <c r="BK241" i="2"/>
  <c r="BJ241" i="2"/>
  <c r="BI241" i="2"/>
  <c r="BG241" i="2"/>
  <c r="BH241" i="2" s="1"/>
  <c r="BE241" i="2"/>
  <c r="BC241" i="2"/>
  <c r="BD241" i="2" s="1"/>
  <c r="BB241" i="2"/>
  <c r="AZ241" i="2"/>
  <c r="AY241" i="2"/>
  <c r="AX241" i="2"/>
  <c r="AW241" i="2"/>
  <c r="AV241" i="2"/>
  <c r="A241" i="2"/>
  <c r="AS241" i="2" s="1"/>
  <c r="BZ240" i="2"/>
  <c r="BY240" i="2"/>
  <c r="BX240" i="2"/>
  <c r="BS240" i="2"/>
  <c r="BT240" i="2" s="1"/>
  <c r="BQ240" i="2"/>
  <c r="BR240" i="2" s="1"/>
  <c r="BO240" i="2"/>
  <c r="BP240" i="2" s="1"/>
  <c r="BM240" i="2"/>
  <c r="BN240" i="2" s="1"/>
  <c r="BK240" i="2"/>
  <c r="BL240" i="2" s="1"/>
  <c r="BI240" i="2"/>
  <c r="BJ240" i="2" s="1"/>
  <c r="BG240" i="2"/>
  <c r="BH240" i="2" s="1"/>
  <c r="BE240" i="2"/>
  <c r="BC240" i="2"/>
  <c r="BB240" i="2"/>
  <c r="BD240" i="2" s="1"/>
  <c r="AZ240" i="2"/>
  <c r="AY240" i="2"/>
  <c r="AX240" i="2"/>
  <c r="AW240" i="2"/>
  <c r="AV240" i="2"/>
  <c r="A240" i="2"/>
  <c r="BZ239" i="2"/>
  <c r="BY239" i="2"/>
  <c r="BX239" i="2"/>
  <c r="BS239" i="2"/>
  <c r="BT239" i="2" s="1"/>
  <c r="BQ239" i="2"/>
  <c r="BR239" i="2" s="1"/>
  <c r="BP239" i="2"/>
  <c r="BO239" i="2"/>
  <c r="BM239" i="2"/>
  <c r="BN239" i="2" s="1"/>
  <c r="BK239" i="2"/>
  <c r="BL239" i="2" s="1"/>
  <c r="BI239" i="2"/>
  <c r="BJ239" i="2" s="1"/>
  <c r="BG239" i="2"/>
  <c r="BH239" i="2" s="1"/>
  <c r="BE239" i="2"/>
  <c r="BC239" i="2"/>
  <c r="BB239" i="2"/>
  <c r="BD239" i="2" s="1"/>
  <c r="AZ239" i="2"/>
  <c r="AY239" i="2"/>
  <c r="AX239" i="2"/>
  <c r="AW239" i="2"/>
  <c r="AV239" i="2"/>
  <c r="A239" i="2"/>
  <c r="AS240" i="2" s="1"/>
  <c r="BZ238" i="2"/>
  <c r="BY238" i="2"/>
  <c r="BX238" i="2"/>
  <c r="BS238" i="2"/>
  <c r="BT238" i="2" s="1"/>
  <c r="BQ238" i="2"/>
  <c r="BR238" i="2" s="1"/>
  <c r="BO238" i="2"/>
  <c r="BP238" i="2" s="1"/>
  <c r="BM238" i="2"/>
  <c r="BN238" i="2" s="1"/>
  <c r="BK238" i="2"/>
  <c r="BL238" i="2" s="1"/>
  <c r="BI238" i="2"/>
  <c r="BJ238" i="2" s="1"/>
  <c r="BG238" i="2"/>
  <c r="BH238" i="2" s="1"/>
  <c r="BE238" i="2"/>
  <c r="BC238" i="2"/>
  <c r="BB238" i="2"/>
  <c r="BD238" i="2" s="1"/>
  <c r="AZ238" i="2"/>
  <c r="AY238" i="2"/>
  <c r="AX238" i="2"/>
  <c r="AW238" i="2"/>
  <c r="AV238" i="2"/>
  <c r="A238" i="2"/>
  <c r="AS238" i="2" s="1"/>
  <c r="BZ237" i="2"/>
  <c r="BY237" i="2"/>
  <c r="BX237" i="2"/>
  <c r="BS237" i="2"/>
  <c r="BT237" i="2" s="1"/>
  <c r="BR237" i="2"/>
  <c r="BQ237" i="2"/>
  <c r="BO237" i="2"/>
  <c r="BP237" i="2" s="1"/>
  <c r="BM237" i="2"/>
  <c r="BN237" i="2" s="1"/>
  <c r="BK237" i="2"/>
  <c r="BL237" i="2" s="1"/>
  <c r="BI237" i="2"/>
  <c r="BJ237" i="2" s="1"/>
  <c r="BG237" i="2"/>
  <c r="BH237" i="2" s="1"/>
  <c r="BE237" i="2"/>
  <c r="BC237" i="2"/>
  <c r="BB237" i="2"/>
  <c r="AZ237" i="2"/>
  <c r="AY237" i="2"/>
  <c r="AX237" i="2"/>
  <c r="AW237" i="2"/>
  <c r="AV237" i="2"/>
  <c r="A237" i="2"/>
  <c r="BZ236" i="2"/>
  <c r="BY236" i="2"/>
  <c r="BX236" i="2"/>
  <c r="BS236" i="2"/>
  <c r="BT236" i="2" s="1"/>
  <c r="BQ236" i="2"/>
  <c r="BR236" i="2" s="1"/>
  <c r="BO236" i="2"/>
  <c r="BP236" i="2" s="1"/>
  <c r="BN236" i="2"/>
  <c r="BM236" i="2"/>
  <c r="BK236" i="2"/>
  <c r="BL236" i="2" s="1"/>
  <c r="BI236" i="2"/>
  <c r="BJ236" i="2" s="1"/>
  <c r="BG236" i="2"/>
  <c r="BH236" i="2" s="1"/>
  <c r="BE236" i="2"/>
  <c r="BC236" i="2"/>
  <c r="BB236" i="2"/>
  <c r="BD236" i="2" s="1"/>
  <c r="AZ236" i="2"/>
  <c r="AY236" i="2"/>
  <c r="AX236" i="2"/>
  <c r="AW236" i="2"/>
  <c r="AV236" i="2"/>
  <c r="AS236" i="2"/>
  <c r="A236" i="2"/>
  <c r="BZ235" i="2"/>
  <c r="BY235" i="2"/>
  <c r="BX235" i="2"/>
  <c r="BS235" i="2"/>
  <c r="BT235" i="2" s="1"/>
  <c r="BQ235" i="2"/>
  <c r="BR235" i="2" s="1"/>
  <c r="BO235" i="2"/>
  <c r="BP235" i="2" s="1"/>
  <c r="BN235" i="2"/>
  <c r="BM235" i="2"/>
  <c r="BK235" i="2"/>
  <c r="BL235" i="2" s="1"/>
  <c r="BI235" i="2"/>
  <c r="BJ235" i="2" s="1"/>
  <c r="BG235" i="2"/>
  <c r="BH235" i="2" s="1"/>
  <c r="BE235" i="2"/>
  <c r="BC235" i="2"/>
  <c r="BB235" i="2"/>
  <c r="BD235" i="2" s="1"/>
  <c r="AZ235" i="2"/>
  <c r="AY235" i="2"/>
  <c r="AX235" i="2"/>
  <c r="AW235" i="2"/>
  <c r="AV235" i="2"/>
  <c r="A235" i="2"/>
  <c r="BZ234" i="2"/>
  <c r="BY234" i="2"/>
  <c r="BX234" i="2"/>
  <c r="BT234" i="2"/>
  <c r="BS234" i="2"/>
  <c r="BR234" i="2"/>
  <c r="BQ234" i="2"/>
  <c r="BO234" i="2"/>
  <c r="BP234" i="2" s="1"/>
  <c r="BN234" i="2"/>
  <c r="BM234" i="2"/>
  <c r="BK234" i="2"/>
  <c r="BL234" i="2" s="1"/>
  <c r="BI234" i="2"/>
  <c r="BJ234" i="2" s="1"/>
  <c r="BG234" i="2"/>
  <c r="BH234" i="2" s="1"/>
  <c r="BE234" i="2"/>
  <c r="BC234" i="2"/>
  <c r="BB234" i="2"/>
  <c r="AZ234" i="2"/>
  <c r="AY234" i="2"/>
  <c r="AX234" i="2"/>
  <c r="AW234" i="2"/>
  <c r="AV234" i="2"/>
  <c r="A234" i="2"/>
  <c r="BZ233" i="2"/>
  <c r="BY233" i="2"/>
  <c r="BX233" i="2"/>
  <c r="BS233" i="2"/>
  <c r="BT233" i="2" s="1"/>
  <c r="BQ233" i="2"/>
  <c r="BR233" i="2" s="1"/>
  <c r="BO233" i="2"/>
  <c r="BP233" i="2" s="1"/>
  <c r="BM233" i="2"/>
  <c r="BN233" i="2" s="1"/>
  <c r="BK233" i="2"/>
  <c r="BL233" i="2" s="1"/>
  <c r="BI233" i="2"/>
  <c r="BJ233" i="2" s="1"/>
  <c r="BG233" i="2"/>
  <c r="BH233" i="2" s="1"/>
  <c r="BE233" i="2"/>
  <c r="BC233" i="2"/>
  <c r="BB233" i="2"/>
  <c r="BD233" i="2" s="1"/>
  <c r="AZ233" i="2"/>
  <c r="AY233" i="2"/>
  <c r="AX233" i="2"/>
  <c r="AW233" i="2"/>
  <c r="AV233" i="2"/>
  <c r="A233" i="2"/>
  <c r="BZ232" i="2"/>
  <c r="BY232" i="2"/>
  <c r="BX232" i="2"/>
  <c r="BS232" i="2"/>
  <c r="BT232" i="2" s="1"/>
  <c r="BQ232" i="2"/>
  <c r="BR232" i="2" s="1"/>
  <c r="BO232" i="2"/>
  <c r="BP232" i="2" s="1"/>
  <c r="BN232" i="2"/>
  <c r="BM232" i="2"/>
  <c r="BK232" i="2"/>
  <c r="BL232" i="2" s="1"/>
  <c r="BJ232" i="2"/>
  <c r="BI232" i="2"/>
  <c r="BG232" i="2"/>
  <c r="BH232" i="2" s="1"/>
  <c r="BE232" i="2"/>
  <c r="BD232" i="2"/>
  <c r="BC232" i="2"/>
  <c r="BB232" i="2"/>
  <c r="AZ232" i="2"/>
  <c r="AY232" i="2"/>
  <c r="AX232" i="2"/>
  <c r="AW232" i="2"/>
  <c r="AV232" i="2"/>
  <c r="A232" i="2"/>
  <c r="BZ231" i="2"/>
  <c r="BY231" i="2"/>
  <c r="BX231" i="2"/>
  <c r="BS231" i="2"/>
  <c r="BT231" i="2" s="1"/>
  <c r="BQ231" i="2"/>
  <c r="BR231" i="2" s="1"/>
  <c r="BO231" i="2"/>
  <c r="BP231" i="2" s="1"/>
  <c r="BM231" i="2"/>
  <c r="BN231" i="2" s="1"/>
  <c r="BL231" i="2"/>
  <c r="BK231" i="2"/>
  <c r="BJ231" i="2"/>
  <c r="BI231" i="2"/>
  <c r="BG231" i="2"/>
  <c r="BH231" i="2" s="1"/>
  <c r="BE231" i="2"/>
  <c r="BC231" i="2"/>
  <c r="BB231" i="2"/>
  <c r="BD231" i="2" s="1"/>
  <c r="AZ231" i="2"/>
  <c r="AY231" i="2"/>
  <c r="AX231" i="2"/>
  <c r="AW231" i="2"/>
  <c r="AV231" i="2"/>
  <c r="A231" i="2"/>
  <c r="BZ230" i="2"/>
  <c r="BY230" i="2"/>
  <c r="BX230" i="2"/>
  <c r="BS230" i="2"/>
  <c r="BT230" i="2" s="1"/>
  <c r="BQ230" i="2"/>
  <c r="BR230" i="2" s="1"/>
  <c r="BO230" i="2"/>
  <c r="BP230" i="2" s="1"/>
  <c r="BN230" i="2"/>
  <c r="BM230" i="2"/>
  <c r="BK230" i="2"/>
  <c r="BL230" i="2" s="1"/>
  <c r="BI230" i="2"/>
  <c r="BJ230" i="2" s="1"/>
  <c r="BG230" i="2"/>
  <c r="BH230" i="2" s="1"/>
  <c r="BE230" i="2"/>
  <c r="BC230" i="2"/>
  <c r="BB230" i="2"/>
  <c r="AZ230" i="2"/>
  <c r="AY230" i="2"/>
  <c r="AX230" i="2"/>
  <c r="AW230" i="2"/>
  <c r="AV230" i="2"/>
  <c r="A230" i="2"/>
  <c r="AS231" i="2" s="1"/>
  <c r="AT231" i="2" s="1"/>
  <c r="BZ229" i="2"/>
  <c r="BY229" i="2"/>
  <c r="BX229" i="2"/>
  <c r="BS229" i="2"/>
  <c r="BT229" i="2" s="1"/>
  <c r="BQ229" i="2"/>
  <c r="BR229" i="2" s="1"/>
  <c r="BO229" i="2"/>
  <c r="BP229" i="2" s="1"/>
  <c r="BM229" i="2"/>
  <c r="BN229" i="2" s="1"/>
  <c r="BL229" i="2"/>
  <c r="BK229" i="2"/>
  <c r="BI229" i="2"/>
  <c r="BJ229" i="2" s="1"/>
  <c r="BG229" i="2"/>
  <c r="BH229" i="2" s="1"/>
  <c r="BE229" i="2"/>
  <c r="BC229" i="2"/>
  <c r="BB229" i="2"/>
  <c r="AZ229" i="2"/>
  <c r="AY229" i="2"/>
  <c r="AX229" i="2"/>
  <c r="AW229" i="2"/>
  <c r="AV229" i="2"/>
  <c r="A229" i="2"/>
  <c r="AS229" i="2" s="1"/>
  <c r="BZ228" i="2"/>
  <c r="BY228" i="2"/>
  <c r="BX228" i="2"/>
  <c r="BT228" i="2"/>
  <c r="BS228" i="2"/>
  <c r="BR228" i="2"/>
  <c r="BQ228" i="2"/>
  <c r="BO228" i="2"/>
  <c r="BP228" i="2" s="1"/>
  <c r="BM228" i="2"/>
  <c r="BN228" i="2" s="1"/>
  <c r="BK228" i="2"/>
  <c r="BL228" i="2" s="1"/>
  <c r="BI228" i="2"/>
  <c r="BJ228" i="2" s="1"/>
  <c r="BG228" i="2"/>
  <c r="BH228" i="2" s="1"/>
  <c r="BE228" i="2"/>
  <c r="BC228" i="2"/>
  <c r="BB228" i="2"/>
  <c r="AZ228" i="2"/>
  <c r="AY228" i="2"/>
  <c r="AX228" i="2"/>
  <c r="AW228" i="2"/>
  <c r="AV228" i="2"/>
  <c r="A228" i="2"/>
  <c r="AS228" i="2" s="1"/>
  <c r="BZ227" i="2"/>
  <c r="BY227" i="2"/>
  <c r="BX227" i="2"/>
  <c r="BT227" i="2"/>
  <c r="BS227" i="2"/>
  <c r="BR227" i="2"/>
  <c r="BQ227" i="2"/>
  <c r="BO227" i="2"/>
  <c r="BP227" i="2" s="1"/>
  <c r="BN227" i="2"/>
  <c r="BM227" i="2"/>
  <c r="BK227" i="2"/>
  <c r="BL227" i="2" s="1"/>
  <c r="BI227" i="2"/>
  <c r="BJ227" i="2" s="1"/>
  <c r="BG227" i="2"/>
  <c r="BH227" i="2" s="1"/>
  <c r="BE227" i="2"/>
  <c r="BC227" i="2"/>
  <c r="BB227" i="2"/>
  <c r="BD227" i="2" s="1"/>
  <c r="AZ227" i="2"/>
  <c r="AY227" i="2"/>
  <c r="AX227" i="2"/>
  <c r="AW227" i="2"/>
  <c r="AV227" i="2"/>
  <c r="A227" i="2"/>
  <c r="BZ226" i="2"/>
  <c r="BY226" i="2"/>
  <c r="BX226" i="2"/>
  <c r="BS226" i="2"/>
  <c r="BT226" i="2" s="1"/>
  <c r="BQ226" i="2"/>
  <c r="BR226" i="2" s="1"/>
  <c r="BO226" i="2"/>
  <c r="BP226" i="2" s="1"/>
  <c r="BM226" i="2"/>
  <c r="BN226" i="2" s="1"/>
  <c r="BK226" i="2"/>
  <c r="BL226" i="2" s="1"/>
  <c r="BI226" i="2"/>
  <c r="BJ226" i="2" s="1"/>
  <c r="BG226" i="2"/>
  <c r="BH226" i="2" s="1"/>
  <c r="BE226" i="2"/>
  <c r="BC226" i="2"/>
  <c r="BB226" i="2"/>
  <c r="AZ226" i="2"/>
  <c r="AY226" i="2"/>
  <c r="AX226" i="2"/>
  <c r="AW226" i="2"/>
  <c r="AV226" i="2"/>
  <c r="A226" i="2"/>
  <c r="BZ225" i="2"/>
  <c r="BY225" i="2"/>
  <c r="BX225" i="2"/>
  <c r="BS225" i="2"/>
  <c r="BT225" i="2" s="1"/>
  <c r="BR225" i="2"/>
  <c r="BQ225" i="2"/>
  <c r="BO225" i="2"/>
  <c r="BP225" i="2" s="1"/>
  <c r="BM225" i="2"/>
  <c r="BN225" i="2" s="1"/>
  <c r="BK225" i="2"/>
  <c r="BL225" i="2" s="1"/>
  <c r="BI225" i="2"/>
  <c r="BJ225" i="2" s="1"/>
  <c r="BG225" i="2"/>
  <c r="BH225" i="2" s="1"/>
  <c r="BE225" i="2"/>
  <c r="BC225" i="2"/>
  <c r="BB225" i="2"/>
  <c r="BD225" i="2" s="1"/>
  <c r="AZ225" i="2"/>
  <c r="AY225" i="2"/>
  <c r="AX225" i="2"/>
  <c r="AW225" i="2"/>
  <c r="AV225" i="2"/>
  <c r="A225" i="2"/>
  <c r="AS225" i="2" s="1"/>
  <c r="BZ224" i="2"/>
  <c r="BY224" i="2"/>
  <c r="BX224" i="2"/>
  <c r="BS224" i="2"/>
  <c r="BT224" i="2" s="1"/>
  <c r="BR224" i="2"/>
  <c r="BQ224" i="2"/>
  <c r="BO224" i="2"/>
  <c r="BP224" i="2" s="1"/>
  <c r="BM224" i="2"/>
  <c r="BN224" i="2" s="1"/>
  <c r="BK224" i="2"/>
  <c r="BL224" i="2" s="1"/>
  <c r="BI224" i="2"/>
  <c r="BJ224" i="2" s="1"/>
  <c r="BG224" i="2"/>
  <c r="BH224" i="2" s="1"/>
  <c r="BE224" i="2"/>
  <c r="BC224" i="2"/>
  <c r="BD224" i="2" s="1"/>
  <c r="BB224" i="2"/>
  <c r="AZ224" i="2"/>
  <c r="AY224" i="2"/>
  <c r="AX224" i="2"/>
  <c r="AW224" i="2"/>
  <c r="AV224" i="2"/>
  <c r="A224" i="2"/>
  <c r="BZ223" i="2"/>
  <c r="BY223" i="2"/>
  <c r="BX223" i="2"/>
  <c r="BS223" i="2"/>
  <c r="BT223" i="2" s="1"/>
  <c r="BR223" i="2"/>
  <c r="BQ223" i="2"/>
  <c r="BP223" i="2"/>
  <c r="BO223" i="2"/>
  <c r="BN223" i="2"/>
  <c r="BM223" i="2"/>
  <c r="BK223" i="2"/>
  <c r="BL223" i="2" s="1"/>
  <c r="BI223" i="2"/>
  <c r="BJ223" i="2" s="1"/>
  <c r="BG223" i="2"/>
  <c r="BH223" i="2" s="1"/>
  <c r="BE223" i="2"/>
  <c r="BC223" i="2"/>
  <c r="BB223" i="2"/>
  <c r="BD223" i="2" s="1"/>
  <c r="AZ223" i="2"/>
  <c r="AY223" i="2"/>
  <c r="AX223" i="2"/>
  <c r="AW223" i="2"/>
  <c r="AV223" i="2"/>
  <c r="A223" i="2"/>
  <c r="AS223" i="2" s="1"/>
  <c r="BZ222" i="2"/>
  <c r="BY222" i="2"/>
  <c r="BX222" i="2"/>
  <c r="BS222" i="2"/>
  <c r="BT222" i="2" s="1"/>
  <c r="BQ222" i="2"/>
  <c r="BR222" i="2" s="1"/>
  <c r="BO222" i="2"/>
  <c r="BP222" i="2" s="1"/>
  <c r="BM222" i="2"/>
  <c r="BN222" i="2" s="1"/>
  <c r="BK222" i="2"/>
  <c r="BL222" i="2" s="1"/>
  <c r="BI222" i="2"/>
  <c r="BJ222" i="2" s="1"/>
  <c r="BG222" i="2"/>
  <c r="BH222" i="2" s="1"/>
  <c r="BE222" i="2"/>
  <c r="BC222" i="2"/>
  <c r="BB222" i="2"/>
  <c r="AZ222" i="2"/>
  <c r="AY222" i="2"/>
  <c r="AX222" i="2"/>
  <c r="AW222" i="2"/>
  <c r="AV222" i="2"/>
  <c r="A222" i="2"/>
  <c r="BZ221" i="2"/>
  <c r="BY221" i="2"/>
  <c r="BX221" i="2"/>
  <c r="BS221" i="2"/>
  <c r="BT221" i="2" s="1"/>
  <c r="BR221" i="2"/>
  <c r="BQ221" i="2"/>
  <c r="BO221" i="2"/>
  <c r="BP221" i="2" s="1"/>
  <c r="BN221" i="2"/>
  <c r="BM221" i="2"/>
  <c r="BK221" i="2"/>
  <c r="BL221" i="2" s="1"/>
  <c r="BI221" i="2"/>
  <c r="BJ221" i="2" s="1"/>
  <c r="BG221" i="2"/>
  <c r="BH221" i="2" s="1"/>
  <c r="BE221" i="2"/>
  <c r="BC221" i="2"/>
  <c r="BD221" i="2" s="1"/>
  <c r="BB221" i="2"/>
  <c r="AZ221" i="2"/>
  <c r="AY221" i="2"/>
  <c r="AX221" i="2"/>
  <c r="AW221" i="2"/>
  <c r="AV221" i="2"/>
  <c r="A221" i="2"/>
  <c r="AS221" i="2" s="1"/>
  <c r="AT221" i="2" s="1"/>
  <c r="BZ220" i="2"/>
  <c r="BY220" i="2"/>
  <c r="BX220" i="2"/>
  <c r="BS220" i="2"/>
  <c r="BT220" i="2" s="1"/>
  <c r="BQ220" i="2"/>
  <c r="BR220" i="2" s="1"/>
  <c r="BP220" i="2"/>
  <c r="BO220" i="2"/>
  <c r="BM220" i="2"/>
  <c r="BN220" i="2" s="1"/>
  <c r="BK220" i="2"/>
  <c r="BL220" i="2" s="1"/>
  <c r="BI220" i="2"/>
  <c r="BJ220" i="2" s="1"/>
  <c r="BG220" i="2"/>
  <c r="BH220" i="2" s="1"/>
  <c r="BE220" i="2"/>
  <c r="BC220" i="2"/>
  <c r="BB220" i="2"/>
  <c r="BD220" i="2" s="1"/>
  <c r="AZ220" i="2"/>
  <c r="AY220" i="2"/>
  <c r="AX220" i="2"/>
  <c r="AW220" i="2"/>
  <c r="AV220" i="2"/>
  <c r="A220" i="2"/>
  <c r="AS220" i="2" s="1"/>
  <c r="BZ219" i="2"/>
  <c r="BY219" i="2"/>
  <c r="BX219" i="2"/>
  <c r="BS219" i="2"/>
  <c r="BT219" i="2" s="1"/>
  <c r="BR219" i="2"/>
  <c r="BQ219" i="2"/>
  <c r="BO219" i="2"/>
  <c r="BP219" i="2" s="1"/>
  <c r="BM219" i="2"/>
  <c r="BN219" i="2" s="1"/>
  <c r="BK219" i="2"/>
  <c r="BL219" i="2" s="1"/>
  <c r="BI219" i="2"/>
  <c r="BJ219" i="2" s="1"/>
  <c r="BG219" i="2"/>
  <c r="BH219" i="2" s="1"/>
  <c r="BE219" i="2"/>
  <c r="BD219" i="2"/>
  <c r="BC219" i="2"/>
  <c r="BB219" i="2"/>
  <c r="AZ219" i="2"/>
  <c r="AY219" i="2"/>
  <c r="AX219" i="2"/>
  <c r="AW219" i="2"/>
  <c r="AV219" i="2"/>
  <c r="A219" i="2"/>
  <c r="BZ218" i="2"/>
  <c r="BY218" i="2"/>
  <c r="BX218" i="2"/>
  <c r="BS218" i="2"/>
  <c r="BT218" i="2" s="1"/>
  <c r="BQ218" i="2"/>
  <c r="BR218" i="2" s="1"/>
  <c r="BO218" i="2"/>
  <c r="BP218" i="2" s="1"/>
  <c r="BM218" i="2"/>
  <c r="BN218" i="2" s="1"/>
  <c r="BK218" i="2"/>
  <c r="BL218" i="2" s="1"/>
  <c r="BJ218" i="2"/>
  <c r="BI218" i="2"/>
  <c r="BG218" i="2"/>
  <c r="BH218" i="2" s="1"/>
  <c r="BE218" i="2"/>
  <c r="BC218" i="2"/>
  <c r="BB218" i="2"/>
  <c r="BD218" i="2" s="1"/>
  <c r="AZ218" i="2"/>
  <c r="AY218" i="2"/>
  <c r="AX218" i="2"/>
  <c r="AW218" i="2"/>
  <c r="AV218" i="2"/>
  <c r="A218" i="2"/>
  <c r="AS218" i="2" s="1"/>
  <c r="BZ217" i="2"/>
  <c r="BY217" i="2"/>
  <c r="BX217" i="2"/>
  <c r="BS217" i="2"/>
  <c r="BT217" i="2" s="1"/>
  <c r="BQ217" i="2"/>
  <c r="BR217" i="2" s="1"/>
  <c r="BO217" i="2"/>
  <c r="BP217" i="2" s="1"/>
  <c r="BM217" i="2"/>
  <c r="BN217" i="2" s="1"/>
  <c r="BK217" i="2"/>
  <c r="BL217" i="2" s="1"/>
  <c r="BI217" i="2"/>
  <c r="BJ217" i="2" s="1"/>
  <c r="BG217" i="2"/>
  <c r="BH217" i="2" s="1"/>
  <c r="BE217" i="2"/>
  <c r="BC217" i="2"/>
  <c r="BB217" i="2"/>
  <c r="BD217" i="2" s="1"/>
  <c r="AZ217" i="2"/>
  <c r="AY217" i="2"/>
  <c r="AX217" i="2"/>
  <c r="AW217" i="2"/>
  <c r="AV217" i="2"/>
  <c r="A217" i="2"/>
  <c r="BZ216" i="2"/>
  <c r="BY216" i="2"/>
  <c r="BX216" i="2"/>
  <c r="BS216" i="2"/>
  <c r="BT216" i="2" s="1"/>
  <c r="BQ216" i="2"/>
  <c r="BR216" i="2" s="1"/>
  <c r="BO216" i="2"/>
  <c r="BP216" i="2" s="1"/>
  <c r="BN216" i="2"/>
  <c r="BM216" i="2"/>
  <c r="BK216" i="2"/>
  <c r="BL216" i="2" s="1"/>
  <c r="BJ216" i="2"/>
  <c r="BI216" i="2"/>
  <c r="BG216" i="2"/>
  <c r="BH216" i="2" s="1"/>
  <c r="BE216" i="2"/>
  <c r="BC216" i="2"/>
  <c r="BB216" i="2"/>
  <c r="BD216" i="2" s="1"/>
  <c r="AZ216" i="2"/>
  <c r="AY216" i="2"/>
  <c r="AX216" i="2"/>
  <c r="AW216" i="2"/>
  <c r="AV216" i="2"/>
  <c r="A216" i="2"/>
  <c r="BZ215" i="2"/>
  <c r="BY215" i="2"/>
  <c r="BX215" i="2"/>
  <c r="BS215" i="2"/>
  <c r="BT215" i="2" s="1"/>
  <c r="BQ215" i="2"/>
  <c r="BR215" i="2" s="1"/>
  <c r="BO215" i="2"/>
  <c r="BP215" i="2" s="1"/>
  <c r="BM215" i="2"/>
  <c r="BN215" i="2" s="1"/>
  <c r="BK215" i="2"/>
  <c r="BL215" i="2" s="1"/>
  <c r="BI215" i="2"/>
  <c r="BJ215" i="2" s="1"/>
  <c r="BG215" i="2"/>
  <c r="BH215" i="2" s="1"/>
  <c r="BE215" i="2"/>
  <c r="BC215" i="2"/>
  <c r="BB215" i="2"/>
  <c r="AZ215" i="2"/>
  <c r="AY215" i="2"/>
  <c r="AX215" i="2"/>
  <c r="AW215" i="2"/>
  <c r="AV215" i="2"/>
  <c r="A215" i="2"/>
  <c r="AS215" i="2" s="1"/>
  <c r="BZ214" i="2"/>
  <c r="BY214" i="2"/>
  <c r="BX214" i="2"/>
  <c r="BS214" i="2"/>
  <c r="BT214" i="2" s="1"/>
  <c r="BR214" i="2"/>
  <c r="BQ214" i="2"/>
  <c r="BO214" i="2"/>
  <c r="BP214" i="2" s="1"/>
  <c r="BM214" i="2"/>
  <c r="BN214" i="2" s="1"/>
  <c r="BK214" i="2"/>
  <c r="BL214" i="2" s="1"/>
  <c r="BI214" i="2"/>
  <c r="BJ214" i="2" s="1"/>
  <c r="BG214" i="2"/>
  <c r="BH214" i="2" s="1"/>
  <c r="BE214" i="2"/>
  <c r="BC214" i="2"/>
  <c r="BB214" i="2"/>
  <c r="AZ214" i="2"/>
  <c r="AY214" i="2"/>
  <c r="AX214" i="2"/>
  <c r="AW214" i="2"/>
  <c r="AV214" i="2"/>
  <c r="A214" i="2"/>
  <c r="BZ213" i="2"/>
  <c r="BY213" i="2"/>
  <c r="BX213" i="2"/>
  <c r="BS213" i="2"/>
  <c r="BT213" i="2" s="1"/>
  <c r="BR213" i="2"/>
  <c r="BQ213" i="2"/>
  <c r="BO213" i="2"/>
  <c r="BP213" i="2" s="1"/>
  <c r="BM213" i="2"/>
  <c r="BN213" i="2" s="1"/>
  <c r="BK213" i="2"/>
  <c r="BL213" i="2" s="1"/>
  <c r="BJ213" i="2"/>
  <c r="BI213" i="2"/>
  <c r="BG213" i="2"/>
  <c r="BH213" i="2" s="1"/>
  <c r="BE213" i="2"/>
  <c r="BC213" i="2"/>
  <c r="BB213" i="2"/>
  <c r="BD213" i="2" s="1"/>
  <c r="AZ213" i="2"/>
  <c r="AY213" i="2"/>
  <c r="AX213" i="2"/>
  <c r="AW213" i="2"/>
  <c r="AV213" i="2"/>
  <c r="A213" i="2"/>
  <c r="AS214" i="2" s="1"/>
  <c r="BZ212" i="2"/>
  <c r="BY212" i="2"/>
  <c r="BX212" i="2"/>
  <c r="BS212" i="2"/>
  <c r="BT212" i="2" s="1"/>
  <c r="BQ212" i="2"/>
  <c r="BR212" i="2" s="1"/>
  <c r="BO212" i="2"/>
  <c r="BP212" i="2" s="1"/>
  <c r="BM212" i="2"/>
  <c r="BN212" i="2" s="1"/>
  <c r="BK212" i="2"/>
  <c r="BL212" i="2" s="1"/>
  <c r="BJ212" i="2"/>
  <c r="BI212" i="2"/>
  <c r="BG212" i="2"/>
  <c r="BH212" i="2" s="1"/>
  <c r="BE212" i="2"/>
  <c r="BC212" i="2"/>
  <c r="BB212" i="2"/>
  <c r="BD212" i="2" s="1"/>
  <c r="AZ212" i="2"/>
  <c r="AY212" i="2"/>
  <c r="AX212" i="2"/>
  <c r="AW212" i="2"/>
  <c r="AV212" i="2"/>
  <c r="A212" i="2"/>
  <c r="BZ211" i="2"/>
  <c r="BY211" i="2"/>
  <c r="BX211" i="2"/>
  <c r="BS211" i="2"/>
  <c r="BT211" i="2" s="1"/>
  <c r="BQ211" i="2"/>
  <c r="BR211" i="2" s="1"/>
  <c r="BO211" i="2"/>
  <c r="BP211" i="2" s="1"/>
  <c r="BM211" i="2"/>
  <c r="BN211" i="2" s="1"/>
  <c r="BK211" i="2"/>
  <c r="BL211" i="2" s="1"/>
  <c r="BJ211" i="2"/>
  <c r="BI211" i="2"/>
  <c r="BG211" i="2"/>
  <c r="BH211" i="2" s="1"/>
  <c r="BE211" i="2"/>
  <c r="BC211" i="2"/>
  <c r="BB211" i="2"/>
  <c r="AZ211" i="2"/>
  <c r="AY211" i="2"/>
  <c r="AX211" i="2"/>
  <c r="AW211" i="2"/>
  <c r="AV211" i="2"/>
  <c r="A211" i="2"/>
  <c r="BZ210" i="2"/>
  <c r="BY210" i="2"/>
  <c r="BX210" i="2"/>
  <c r="BS210" i="2"/>
  <c r="BT210" i="2" s="1"/>
  <c r="BQ210" i="2"/>
  <c r="BR210" i="2" s="1"/>
  <c r="BO210" i="2"/>
  <c r="BP210" i="2" s="1"/>
  <c r="BN210" i="2"/>
  <c r="BM210" i="2"/>
  <c r="BK210" i="2"/>
  <c r="BL210" i="2" s="1"/>
  <c r="BJ210" i="2"/>
  <c r="BI210" i="2"/>
  <c r="BG210" i="2"/>
  <c r="BH210" i="2" s="1"/>
  <c r="BE210" i="2"/>
  <c r="BD210" i="2"/>
  <c r="BC210" i="2"/>
  <c r="BB210" i="2"/>
  <c r="AZ210" i="2"/>
  <c r="AY210" i="2"/>
  <c r="AX210" i="2"/>
  <c r="AW210" i="2"/>
  <c r="AV210" i="2"/>
  <c r="A210" i="2"/>
  <c r="BZ209" i="2"/>
  <c r="BY209" i="2"/>
  <c r="BX209" i="2"/>
  <c r="BS209" i="2"/>
  <c r="BT209" i="2" s="1"/>
  <c r="BQ209" i="2"/>
  <c r="BR209" i="2" s="1"/>
  <c r="BO209" i="2"/>
  <c r="BP209" i="2" s="1"/>
  <c r="BM209" i="2"/>
  <c r="BN209" i="2" s="1"/>
  <c r="BK209" i="2"/>
  <c r="BL209" i="2" s="1"/>
  <c r="BJ209" i="2"/>
  <c r="BI209" i="2"/>
  <c r="BG209" i="2"/>
  <c r="BH209" i="2" s="1"/>
  <c r="BE209" i="2"/>
  <c r="BC209" i="2"/>
  <c r="BB209" i="2"/>
  <c r="BD209" i="2" s="1"/>
  <c r="AZ209" i="2"/>
  <c r="AY209" i="2"/>
  <c r="AX209" i="2"/>
  <c r="AW209" i="2"/>
  <c r="AV209" i="2"/>
  <c r="A209" i="2"/>
  <c r="AS209" i="2" s="1"/>
  <c r="BZ208" i="2"/>
  <c r="BY208" i="2"/>
  <c r="BX208" i="2"/>
  <c r="BS208" i="2"/>
  <c r="BT208" i="2" s="1"/>
  <c r="BR208" i="2"/>
  <c r="BQ208" i="2"/>
  <c r="BO208" i="2"/>
  <c r="BP208" i="2" s="1"/>
  <c r="BM208" i="2"/>
  <c r="BN208" i="2" s="1"/>
  <c r="BK208" i="2"/>
  <c r="BL208" i="2" s="1"/>
  <c r="BI208" i="2"/>
  <c r="BJ208" i="2" s="1"/>
  <c r="BG208" i="2"/>
  <c r="BH208" i="2" s="1"/>
  <c r="BE208" i="2"/>
  <c r="BC208" i="2"/>
  <c r="BB208" i="2"/>
  <c r="BD208" i="2" s="1"/>
  <c r="AZ208" i="2"/>
  <c r="AY208" i="2"/>
  <c r="AX208" i="2"/>
  <c r="AW208" i="2"/>
  <c r="AV208" i="2"/>
  <c r="A208" i="2"/>
  <c r="AS208" i="2" s="1"/>
  <c r="AT208" i="2" s="1"/>
  <c r="BZ207" i="2"/>
  <c r="BY207" i="2"/>
  <c r="BX207" i="2"/>
  <c r="BS207" i="2"/>
  <c r="BT207" i="2" s="1"/>
  <c r="BR207" i="2"/>
  <c r="BQ207" i="2"/>
  <c r="BO207" i="2"/>
  <c r="BP207" i="2" s="1"/>
  <c r="BM207" i="2"/>
  <c r="BN207" i="2" s="1"/>
  <c r="BK207" i="2"/>
  <c r="BL207" i="2" s="1"/>
  <c r="BI207" i="2"/>
  <c r="BJ207" i="2" s="1"/>
  <c r="BG207" i="2"/>
  <c r="BH207" i="2" s="1"/>
  <c r="BE207" i="2"/>
  <c r="BC207" i="2"/>
  <c r="BB207" i="2"/>
  <c r="BD207" i="2" s="1"/>
  <c r="AZ207" i="2"/>
  <c r="AY207" i="2"/>
  <c r="AX207" i="2"/>
  <c r="AW207" i="2"/>
  <c r="AV207" i="2"/>
  <c r="A207" i="2"/>
  <c r="BZ206" i="2"/>
  <c r="BY206" i="2"/>
  <c r="BX206" i="2"/>
  <c r="BS206" i="2"/>
  <c r="BT206" i="2" s="1"/>
  <c r="BR206" i="2"/>
  <c r="BQ206" i="2"/>
  <c r="BO206" i="2"/>
  <c r="BP206" i="2" s="1"/>
  <c r="BM206" i="2"/>
  <c r="BN206" i="2" s="1"/>
  <c r="BK206" i="2"/>
  <c r="BL206" i="2" s="1"/>
  <c r="BI206" i="2"/>
  <c r="BJ206" i="2" s="1"/>
  <c r="BG206" i="2"/>
  <c r="BH206" i="2" s="1"/>
  <c r="BE206" i="2"/>
  <c r="BC206" i="2"/>
  <c r="BB206" i="2"/>
  <c r="BD206" i="2" s="1"/>
  <c r="AZ206" i="2"/>
  <c r="AY206" i="2"/>
  <c r="AX206" i="2"/>
  <c r="AW206" i="2"/>
  <c r="AV206" i="2"/>
  <c r="A206" i="2"/>
  <c r="AS206" i="2" s="1"/>
  <c r="BZ205" i="2"/>
  <c r="BY205" i="2"/>
  <c r="BX205" i="2"/>
  <c r="BS205" i="2"/>
  <c r="BT205" i="2" s="1"/>
  <c r="BQ205" i="2"/>
  <c r="BR205" i="2" s="1"/>
  <c r="BO205" i="2"/>
  <c r="BP205" i="2" s="1"/>
  <c r="BM205" i="2"/>
  <c r="BN205" i="2" s="1"/>
  <c r="BK205" i="2"/>
  <c r="BL205" i="2" s="1"/>
  <c r="BI205" i="2"/>
  <c r="BJ205" i="2" s="1"/>
  <c r="BG205" i="2"/>
  <c r="BH205" i="2" s="1"/>
  <c r="BE205" i="2"/>
  <c r="BC205" i="2"/>
  <c r="BB205" i="2"/>
  <c r="BD205" i="2" s="1"/>
  <c r="AZ205" i="2"/>
  <c r="AY205" i="2"/>
  <c r="AX205" i="2"/>
  <c r="AW205" i="2"/>
  <c r="AV205" i="2"/>
  <c r="A205" i="2"/>
  <c r="BZ204" i="2"/>
  <c r="BY204" i="2"/>
  <c r="BX204" i="2"/>
  <c r="BS204" i="2"/>
  <c r="BT204" i="2" s="1"/>
  <c r="BQ204" i="2"/>
  <c r="BR204" i="2" s="1"/>
  <c r="BO204" i="2"/>
  <c r="BP204" i="2" s="1"/>
  <c r="BM204" i="2"/>
  <c r="BN204" i="2" s="1"/>
  <c r="BK204" i="2"/>
  <c r="BL204" i="2" s="1"/>
  <c r="BI204" i="2"/>
  <c r="BJ204" i="2" s="1"/>
  <c r="BG204" i="2"/>
  <c r="BH204" i="2" s="1"/>
  <c r="BE204" i="2"/>
  <c r="BC204" i="2"/>
  <c r="BB204" i="2"/>
  <c r="AZ204" i="2"/>
  <c r="AY204" i="2"/>
  <c r="AX204" i="2"/>
  <c r="AW204" i="2"/>
  <c r="AV204" i="2"/>
  <c r="A204" i="2"/>
  <c r="BZ203" i="2"/>
  <c r="BY203" i="2"/>
  <c r="BX203" i="2"/>
  <c r="BS203" i="2"/>
  <c r="BT203" i="2" s="1"/>
  <c r="BQ203" i="2"/>
  <c r="BR203" i="2" s="1"/>
  <c r="BO203" i="2"/>
  <c r="BP203" i="2" s="1"/>
  <c r="BM203" i="2"/>
  <c r="BN203" i="2" s="1"/>
  <c r="BK203" i="2"/>
  <c r="BL203" i="2" s="1"/>
  <c r="BI203" i="2"/>
  <c r="BJ203" i="2" s="1"/>
  <c r="BG203" i="2"/>
  <c r="BH203" i="2" s="1"/>
  <c r="BE203" i="2"/>
  <c r="BC203" i="2"/>
  <c r="BB203" i="2"/>
  <c r="BD203" i="2" s="1"/>
  <c r="AZ203" i="2"/>
  <c r="AY203" i="2"/>
  <c r="AX203" i="2"/>
  <c r="AW203" i="2"/>
  <c r="AV203" i="2"/>
  <c r="A203" i="2"/>
  <c r="AS203" i="2" s="1"/>
  <c r="BZ202" i="2"/>
  <c r="BY202" i="2"/>
  <c r="BX202" i="2"/>
  <c r="BS202" i="2"/>
  <c r="BT202" i="2" s="1"/>
  <c r="BR202" i="2"/>
  <c r="BQ202" i="2"/>
  <c r="BO202" i="2"/>
  <c r="BP202" i="2" s="1"/>
  <c r="BM202" i="2"/>
  <c r="BN202" i="2" s="1"/>
  <c r="BK202" i="2"/>
  <c r="BL202" i="2" s="1"/>
  <c r="BI202" i="2"/>
  <c r="BJ202" i="2" s="1"/>
  <c r="BG202" i="2"/>
  <c r="BH202" i="2" s="1"/>
  <c r="BE202" i="2"/>
  <c r="BC202" i="2"/>
  <c r="BB202" i="2"/>
  <c r="BD202" i="2" s="1"/>
  <c r="AZ202" i="2"/>
  <c r="AY202" i="2"/>
  <c r="AX202" i="2"/>
  <c r="AW202" i="2"/>
  <c r="AV202" i="2"/>
  <c r="A202" i="2"/>
  <c r="BZ201" i="2"/>
  <c r="BY201" i="2"/>
  <c r="BX201" i="2"/>
  <c r="BS201" i="2"/>
  <c r="BT201" i="2" s="1"/>
  <c r="BQ201" i="2"/>
  <c r="BR201" i="2" s="1"/>
  <c r="BO201" i="2"/>
  <c r="BP201" i="2" s="1"/>
  <c r="BN201" i="2"/>
  <c r="BM201" i="2"/>
  <c r="BK201" i="2"/>
  <c r="BL201" i="2" s="1"/>
  <c r="BI201" i="2"/>
  <c r="BJ201" i="2" s="1"/>
  <c r="BG201" i="2"/>
  <c r="BH201" i="2" s="1"/>
  <c r="BE201" i="2"/>
  <c r="BC201" i="2"/>
  <c r="BB201" i="2"/>
  <c r="BD201" i="2" s="1"/>
  <c r="AZ201" i="2"/>
  <c r="AY201" i="2"/>
  <c r="AX201" i="2"/>
  <c r="AW201" i="2"/>
  <c r="AV201" i="2"/>
  <c r="A201" i="2"/>
  <c r="AS201" i="2" s="1"/>
  <c r="BZ200" i="2"/>
  <c r="BY200" i="2"/>
  <c r="BX200" i="2"/>
  <c r="BS200" i="2"/>
  <c r="BT200" i="2" s="1"/>
  <c r="BQ200" i="2"/>
  <c r="BR200" i="2" s="1"/>
  <c r="BO200" i="2"/>
  <c r="BP200" i="2" s="1"/>
  <c r="BM200" i="2"/>
  <c r="BN200" i="2" s="1"/>
  <c r="BK200" i="2"/>
  <c r="BL200" i="2" s="1"/>
  <c r="BJ200" i="2"/>
  <c r="BI200" i="2"/>
  <c r="BG200" i="2"/>
  <c r="BH200" i="2" s="1"/>
  <c r="BE200" i="2"/>
  <c r="BC200" i="2"/>
  <c r="BB200" i="2"/>
  <c r="BD200" i="2" s="1"/>
  <c r="AZ200" i="2"/>
  <c r="AY200" i="2"/>
  <c r="AX200" i="2"/>
  <c r="AW200" i="2"/>
  <c r="AV200" i="2"/>
  <c r="A200" i="2"/>
  <c r="BZ199" i="2"/>
  <c r="BY199" i="2"/>
  <c r="BX199" i="2"/>
  <c r="BS199" i="2"/>
  <c r="BT199" i="2" s="1"/>
  <c r="BQ199" i="2"/>
  <c r="BR199" i="2" s="1"/>
  <c r="BO199" i="2"/>
  <c r="BP199" i="2" s="1"/>
  <c r="BM199" i="2"/>
  <c r="BN199" i="2" s="1"/>
  <c r="BK199" i="2"/>
  <c r="BL199" i="2" s="1"/>
  <c r="BI199" i="2"/>
  <c r="BJ199" i="2" s="1"/>
  <c r="BG199" i="2"/>
  <c r="BH199" i="2" s="1"/>
  <c r="BE199" i="2"/>
  <c r="BC199" i="2"/>
  <c r="BB199" i="2"/>
  <c r="AZ199" i="2"/>
  <c r="AY199" i="2"/>
  <c r="AX199" i="2"/>
  <c r="AW199" i="2"/>
  <c r="AV199" i="2"/>
  <c r="A199" i="2"/>
  <c r="BZ198" i="2"/>
  <c r="BY198" i="2"/>
  <c r="BX198" i="2"/>
  <c r="BS198" i="2"/>
  <c r="BT198" i="2" s="1"/>
  <c r="BQ198" i="2"/>
  <c r="BR198" i="2" s="1"/>
  <c r="BO198" i="2"/>
  <c r="BP198" i="2" s="1"/>
  <c r="BM198" i="2"/>
  <c r="BN198" i="2" s="1"/>
  <c r="BK198" i="2"/>
  <c r="BL198" i="2" s="1"/>
  <c r="BI198" i="2"/>
  <c r="BJ198" i="2" s="1"/>
  <c r="BG198" i="2"/>
  <c r="BH198" i="2" s="1"/>
  <c r="BE198" i="2"/>
  <c r="BC198" i="2"/>
  <c r="BB198" i="2"/>
  <c r="BD198" i="2" s="1"/>
  <c r="AZ198" i="2"/>
  <c r="AY198" i="2"/>
  <c r="AX198" i="2"/>
  <c r="AW198" i="2"/>
  <c r="AV198" i="2"/>
  <c r="A198" i="2"/>
  <c r="BZ197" i="2"/>
  <c r="BY197" i="2"/>
  <c r="BX197" i="2"/>
  <c r="BS197" i="2"/>
  <c r="BT197" i="2" s="1"/>
  <c r="BQ197" i="2"/>
  <c r="BR197" i="2" s="1"/>
  <c r="BP197" i="2"/>
  <c r="BO197" i="2"/>
  <c r="BM197" i="2"/>
  <c r="BN197" i="2" s="1"/>
  <c r="BK197" i="2"/>
  <c r="BL197" i="2" s="1"/>
  <c r="BI197" i="2"/>
  <c r="BJ197" i="2" s="1"/>
  <c r="BG197" i="2"/>
  <c r="BH197" i="2" s="1"/>
  <c r="BE197" i="2"/>
  <c r="BC197" i="2"/>
  <c r="BD197" i="2" s="1"/>
  <c r="BB197" i="2"/>
  <c r="AZ197" i="2"/>
  <c r="AY197" i="2"/>
  <c r="AX197" i="2"/>
  <c r="AW197" i="2"/>
  <c r="AV197" i="2"/>
  <c r="A197" i="2"/>
  <c r="BZ196" i="2"/>
  <c r="BY196" i="2"/>
  <c r="BX196" i="2"/>
  <c r="BS196" i="2"/>
  <c r="BT196" i="2" s="1"/>
  <c r="BQ196" i="2"/>
  <c r="BR196" i="2" s="1"/>
  <c r="BO196" i="2"/>
  <c r="BP196" i="2" s="1"/>
  <c r="BM196" i="2"/>
  <c r="BN196" i="2" s="1"/>
  <c r="BK196" i="2"/>
  <c r="BL196" i="2" s="1"/>
  <c r="BJ196" i="2"/>
  <c r="BI196" i="2"/>
  <c r="BG196" i="2"/>
  <c r="BH196" i="2" s="1"/>
  <c r="BE196" i="2"/>
  <c r="BC196" i="2"/>
  <c r="BB196" i="2"/>
  <c r="BD196" i="2" s="1"/>
  <c r="AZ196" i="2"/>
  <c r="AY196" i="2"/>
  <c r="AX196" i="2"/>
  <c r="AW196" i="2"/>
  <c r="AV196" i="2"/>
  <c r="AS196" i="2"/>
  <c r="AT196" i="2" s="1"/>
  <c r="A196" i="2"/>
  <c r="AS197" i="2" s="1"/>
  <c r="BZ195" i="2"/>
  <c r="BY195" i="2"/>
  <c r="BX195" i="2"/>
  <c r="BS195" i="2"/>
  <c r="BT195" i="2" s="1"/>
  <c r="BQ195" i="2"/>
  <c r="BR195" i="2" s="1"/>
  <c r="BO195" i="2"/>
  <c r="BP195" i="2" s="1"/>
  <c r="BM195" i="2"/>
  <c r="BN195" i="2" s="1"/>
  <c r="BK195" i="2"/>
  <c r="BL195" i="2" s="1"/>
  <c r="BI195" i="2"/>
  <c r="BJ195" i="2" s="1"/>
  <c r="BG195" i="2"/>
  <c r="BH195" i="2" s="1"/>
  <c r="BE195" i="2"/>
  <c r="BC195" i="2"/>
  <c r="BB195" i="2"/>
  <c r="BD195" i="2" s="1"/>
  <c r="AZ195" i="2"/>
  <c r="AY195" i="2"/>
  <c r="AX195" i="2"/>
  <c r="AW195" i="2"/>
  <c r="AV195" i="2"/>
  <c r="A195" i="2"/>
  <c r="BZ194" i="2"/>
  <c r="BY194" i="2"/>
  <c r="BX194" i="2"/>
  <c r="BS194" i="2"/>
  <c r="BT194" i="2" s="1"/>
  <c r="BR194" i="2"/>
  <c r="BQ194" i="2"/>
  <c r="BO194" i="2"/>
  <c r="BP194" i="2" s="1"/>
  <c r="BN194" i="2"/>
  <c r="BM194" i="2"/>
  <c r="BK194" i="2"/>
  <c r="BL194" i="2" s="1"/>
  <c r="BI194" i="2"/>
  <c r="BJ194" i="2" s="1"/>
  <c r="BG194" i="2"/>
  <c r="BH194" i="2" s="1"/>
  <c r="BE194" i="2"/>
  <c r="BC194" i="2"/>
  <c r="BB194" i="2"/>
  <c r="BD194" i="2" s="1"/>
  <c r="AZ194" i="2"/>
  <c r="AY194" i="2"/>
  <c r="AX194" i="2"/>
  <c r="AW194" i="2"/>
  <c r="AV194" i="2"/>
  <c r="A194" i="2"/>
  <c r="AS195" i="2" s="1"/>
  <c r="BZ193" i="2"/>
  <c r="BY193" i="2"/>
  <c r="BX193" i="2"/>
  <c r="BS193" i="2"/>
  <c r="BT193" i="2" s="1"/>
  <c r="BR193" i="2"/>
  <c r="BQ193" i="2"/>
  <c r="BO193" i="2"/>
  <c r="BP193" i="2" s="1"/>
  <c r="BM193" i="2"/>
  <c r="BN193" i="2" s="1"/>
  <c r="BK193" i="2"/>
  <c r="BL193" i="2" s="1"/>
  <c r="BI193" i="2"/>
  <c r="BJ193" i="2" s="1"/>
  <c r="BG193" i="2"/>
  <c r="BH193" i="2" s="1"/>
  <c r="BE193" i="2"/>
  <c r="BD193" i="2"/>
  <c r="BC193" i="2"/>
  <c r="BB193" i="2"/>
  <c r="AZ193" i="2"/>
  <c r="AY193" i="2"/>
  <c r="AX193" i="2"/>
  <c r="AW193" i="2"/>
  <c r="AV193" i="2"/>
  <c r="A193" i="2"/>
  <c r="AS193" i="2" s="1"/>
  <c r="AT193" i="2" s="1"/>
  <c r="BZ192" i="2"/>
  <c r="BY192" i="2"/>
  <c r="BX192" i="2"/>
  <c r="BS192" i="2"/>
  <c r="BT192" i="2" s="1"/>
  <c r="BR192" i="2"/>
  <c r="BQ192" i="2"/>
  <c r="BO192" i="2"/>
  <c r="BP192" i="2" s="1"/>
  <c r="BM192" i="2"/>
  <c r="BN192" i="2" s="1"/>
  <c r="BK192" i="2"/>
  <c r="BL192" i="2" s="1"/>
  <c r="BI192" i="2"/>
  <c r="BJ192" i="2" s="1"/>
  <c r="BG192" i="2"/>
  <c r="BH192" i="2" s="1"/>
  <c r="BE192" i="2"/>
  <c r="BC192" i="2"/>
  <c r="BB192" i="2"/>
  <c r="BD192" i="2" s="1"/>
  <c r="AZ192" i="2"/>
  <c r="AY192" i="2"/>
  <c r="AX192" i="2"/>
  <c r="AW192" i="2"/>
  <c r="AV192" i="2"/>
  <c r="A192" i="2"/>
  <c r="BZ191" i="2"/>
  <c r="BY191" i="2"/>
  <c r="BX191" i="2"/>
  <c r="BS191" i="2"/>
  <c r="BT191" i="2" s="1"/>
  <c r="BQ191" i="2"/>
  <c r="BR191" i="2" s="1"/>
  <c r="BO191" i="2"/>
  <c r="BP191" i="2" s="1"/>
  <c r="BM191" i="2"/>
  <c r="BN191" i="2" s="1"/>
  <c r="BK191" i="2"/>
  <c r="BL191" i="2" s="1"/>
  <c r="BJ191" i="2"/>
  <c r="BI191" i="2"/>
  <c r="BG191" i="2"/>
  <c r="BH191" i="2" s="1"/>
  <c r="BE191" i="2"/>
  <c r="BC191" i="2"/>
  <c r="BB191" i="2"/>
  <c r="BD191" i="2" s="1"/>
  <c r="AZ191" i="2"/>
  <c r="AY191" i="2"/>
  <c r="AX191" i="2"/>
  <c r="AW191" i="2"/>
  <c r="AV191" i="2"/>
  <c r="A191" i="2"/>
  <c r="AS192" i="2" s="1"/>
  <c r="AT192" i="2" s="1"/>
  <c r="BZ190" i="2"/>
  <c r="BY190" i="2"/>
  <c r="BX190" i="2"/>
  <c r="BS190" i="2"/>
  <c r="BT190" i="2" s="1"/>
  <c r="BQ190" i="2"/>
  <c r="BR190" i="2" s="1"/>
  <c r="BO190" i="2"/>
  <c r="BP190" i="2" s="1"/>
  <c r="BM190" i="2"/>
  <c r="BN190" i="2" s="1"/>
  <c r="BK190" i="2"/>
  <c r="BL190" i="2" s="1"/>
  <c r="BI190" i="2"/>
  <c r="BJ190" i="2" s="1"/>
  <c r="BG190" i="2"/>
  <c r="BH190" i="2" s="1"/>
  <c r="BE190" i="2"/>
  <c r="BC190" i="2"/>
  <c r="BB190" i="2"/>
  <c r="BD190" i="2" s="1"/>
  <c r="AZ190" i="2"/>
  <c r="AY190" i="2"/>
  <c r="AX190" i="2"/>
  <c r="AW190" i="2"/>
  <c r="AV190" i="2"/>
  <c r="A190" i="2"/>
  <c r="BZ189" i="2"/>
  <c r="BY189" i="2"/>
  <c r="BX189" i="2"/>
  <c r="BS189" i="2"/>
  <c r="BT189" i="2" s="1"/>
  <c r="BQ189" i="2"/>
  <c r="BR189" i="2" s="1"/>
  <c r="BO189" i="2"/>
  <c r="BP189" i="2" s="1"/>
  <c r="BN189" i="2"/>
  <c r="BM189" i="2"/>
  <c r="BK189" i="2"/>
  <c r="BL189" i="2" s="1"/>
  <c r="BI189" i="2"/>
  <c r="BJ189" i="2" s="1"/>
  <c r="BG189" i="2"/>
  <c r="BH189" i="2" s="1"/>
  <c r="BE189" i="2"/>
  <c r="BD189" i="2"/>
  <c r="BC189" i="2"/>
  <c r="BB189" i="2"/>
  <c r="AZ189" i="2"/>
  <c r="AY189" i="2"/>
  <c r="AX189" i="2"/>
  <c r="AW189" i="2"/>
  <c r="AV189" i="2"/>
  <c r="AS189" i="2"/>
  <c r="A189" i="2"/>
  <c r="BZ188" i="2"/>
  <c r="BY188" i="2"/>
  <c r="BX188" i="2"/>
  <c r="BS188" i="2"/>
  <c r="BT188" i="2" s="1"/>
  <c r="BQ188" i="2"/>
  <c r="BR188" i="2" s="1"/>
  <c r="BO188" i="2"/>
  <c r="BP188" i="2" s="1"/>
  <c r="BM188" i="2"/>
  <c r="BN188" i="2" s="1"/>
  <c r="BK188" i="2"/>
  <c r="BL188" i="2" s="1"/>
  <c r="BI188" i="2"/>
  <c r="BJ188" i="2" s="1"/>
  <c r="BG188" i="2"/>
  <c r="BH188" i="2" s="1"/>
  <c r="BE188" i="2"/>
  <c r="BC188" i="2"/>
  <c r="BB188" i="2"/>
  <c r="BD188" i="2" s="1"/>
  <c r="AZ188" i="2"/>
  <c r="AY188" i="2"/>
  <c r="AX188" i="2"/>
  <c r="AW188" i="2"/>
  <c r="AV188" i="2"/>
  <c r="A188" i="2"/>
  <c r="BZ187" i="2"/>
  <c r="BY187" i="2"/>
  <c r="BX187" i="2"/>
  <c r="BS187" i="2"/>
  <c r="BT187" i="2" s="1"/>
  <c r="BQ187" i="2"/>
  <c r="BR187" i="2" s="1"/>
  <c r="BO187" i="2"/>
  <c r="BP187" i="2" s="1"/>
  <c r="BM187" i="2"/>
  <c r="BN187" i="2" s="1"/>
  <c r="BL187" i="2"/>
  <c r="BK187" i="2"/>
  <c r="BI187" i="2"/>
  <c r="BJ187" i="2" s="1"/>
  <c r="BG187" i="2"/>
  <c r="BH187" i="2" s="1"/>
  <c r="BE187" i="2"/>
  <c r="BD187" i="2"/>
  <c r="BC187" i="2"/>
  <c r="BB187" i="2"/>
  <c r="AZ187" i="2"/>
  <c r="AY187" i="2"/>
  <c r="AX187" i="2"/>
  <c r="AW187" i="2"/>
  <c r="AV187" i="2"/>
  <c r="A187" i="2"/>
  <c r="BZ186" i="2"/>
  <c r="BY186" i="2"/>
  <c r="BX186" i="2"/>
  <c r="BS186" i="2"/>
  <c r="BT186" i="2" s="1"/>
  <c r="BQ186" i="2"/>
  <c r="BR186" i="2" s="1"/>
  <c r="BO186" i="2"/>
  <c r="BP186" i="2" s="1"/>
  <c r="BN186" i="2"/>
  <c r="BM186" i="2"/>
  <c r="BK186" i="2"/>
  <c r="BL186" i="2" s="1"/>
  <c r="BI186" i="2"/>
  <c r="BJ186" i="2" s="1"/>
  <c r="BG186" i="2"/>
  <c r="BH186" i="2" s="1"/>
  <c r="BE186" i="2"/>
  <c r="BC186" i="2"/>
  <c r="BD186" i="2" s="1"/>
  <c r="BB186" i="2"/>
  <c r="AZ186" i="2"/>
  <c r="AY186" i="2"/>
  <c r="AX186" i="2"/>
  <c r="AW186" i="2"/>
  <c r="AV186" i="2"/>
  <c r="A186" i="2"/>
  <c r="BZ185" i="2"/>
  <c r="BY185" i="2"/>
  <c r="BX185" i="2"/>
  <c r="BS185" i="2"/>
  <c r="BT185" i="2" s="1"/>
  <c r="BQ185" i="2"/>
  <c r="BR185" i="2" s="1"/>
  <c r="BO185" i="2"/>
  <c r="BP185" i="2" s="1"/>
  <c r="BM185" i="2"/>
  <c r="BN185" i="2" s="1"/>
  <c r="BK185" i="2"/>
  <c r="BL185" i="2" s="1"/>
  <c r="BI185" i="2"/>
  <c r="BJ185" i="2" s="1"/>
  <c r="BG185" i="2"/>
  <c r="BH185" i="2" s="1"/>
  <c r="BE185" i="2"/>
  <c r="BC185" i="2"/>
  <c r="BB185" i="2"/>
  <c r="BD185" i="2" s="1"/>
  <c r="AZ185" i="2"/>
  <c r="AY185" i="2"/>
  <c r="AX185" i="2"/>
  <c r="AW185" i="2"/>
  <c r="AV185" i="2"/>
  <c r="A185" i="2"/>
  <c r="BZ184" i="2"/>
  <c r="BY184" i="2"/>
  <c r="BX184" i="2"/>
  <c r="BS184" i="2"/>
  <c r="BT184" i="2" s="1"/>
  <c r="BQ184" i="2"/>
  <c r="BR184" i="2" s="1"/>
  <c r="BO184" i="2"/>
  <c r="BP184" i="2" s="1"/>
  <c r="BM184" i="2"/>
  <c r="BN184" i="2" s="1"/>
  <c r="BK184" i="2"/>
  <c r="BL184" i="2" s="1"/>
  <c r="BI184" i="2"/>
  <c r="BJ184" i="2" s="1"/>
  <c r="BG184" i="2"/>
  <c r="BH184" i="2" s="1"/>
  <c r="BE184" i="2"/>
  <c r="BD184" i="2"/>
  <c r="BC184" i="2"/>
  <c r="BB184" i="2"/>
  <c r="AZ184" i="2"/>
  <c r="AY184" i="2"/>
  <c r="AX184" i="2"/>
  <c r="AW184" i="2"/>
  <c r="AV184" i="2"/>
  <c r="A184" i="2"/>
  <c r="BZ183" i="2"/>
  <c r="BY183" i="2"/>
  <c r="BX183" i="2"/>
  <c r="BT183" i="2"/>
  <c r="BS183" i="2"/>
  <c r="BQ183" i="2"/>
  <c r="BR183" i="2" s="1"/>
  <c r="BO183" i="2"/>
  <c r="BP183" i="2" s="1"/>
  <c r="BN183" i="2"/>
  <c r="BM183" i="2"/>
  <c r="BK183" i="2"/>
  <c r="BL183" i="2" s="1"/>
  <c r="BI183" i="2"/>
  <c r="BJ183" i="2" s="1"/>
  <c r="BG183" i="2"/>
  <c r="BH183" i="2" s="1"/>
  <c r="BE183" i="2"/>
  <c r="BC183" i="2"/>
  <c r="BB183" i="2"/>
  <c r="AZ183" i="2"/>
  <c r="AY183" i="2"/>
  <c r="AX183" i="2"/>
  <c r="AW183" i="2"/>
  <c r="AV183" i="2"/>
  <c r="A183" i="2"/>
  <c r="AS183" i="2" s="1"/>
  <c r="BZ182" i="2"/>
  <c r="BY182" i="2"/>
  <c r="BX182" i="2"/>
  <c r="BS182" i="2"/>
  <c r="BT182" i="2" s="1"/>
  <c r="BQ182" i="2"/>
  <c r="BR182" i="2" s="1"/>
  <c r="BP182" i="2"/>
  <c r="BO182" i="2"/>
  <c r="BM182" i="2"/>
  <c r="BN182" i="2" s="1"/>
  <c r="BK182" i="2"/>
  <c r="BL182" i="2" s="1"/>
  <c r="BJ182" i="2"/>
  <c r="BI182" i="2"/>
  <c r="BG182" i="2"/>
  <c r="BH182" i="2" s="1"/>
  <c r="BE182" i="2"/>
  <c r="BC182" i="2"/>
  <c r="BB182" i="2"/>
  <c r="AZ182" i="2"/>
  <c r="AY182" i="2"/>
  <c r="AX182" i="2"/>
  <c r="AW182" i="2"/>
  <c r="AV182" i="2"/>
  <c r="A182" i="2"/>
  <c r="BZ181" i="2"/>
  <c r="BY181" i="2"/>
  <c r="BX181" i="2"/>
  <c r="BS181" i="2"/>
  <c r="BT181" i="2" s="1"/>
  <c r="BQ181" i="2"/>
  <c r="BR181" i="2" s="1"/>
  <c r="BO181" i="2"/>
  <c r="BP181" i="2" s="1"/>
  <c r="BM181" i="2"/>
  <c r="BN181" i="2" s="1"/>
  <c r="BK181" i="2"/>
  <c r="BL181" i="2" s="1"/>
  <c r="BI181" i="2"/>
  <c r="BJ181" i="2" s="1"/>
  <c r="BG181" i="2"/>
  <c r="BH181" i="2" s="1"/>
  <c r="BE181" i="2"/>
  <c r="BC181" i="2"/>
  <c r="BD181" i="2" s="1"/>
  <c r="BB181" i="2"/>
  <c r="AZ181" i="2"/>
  <c r="AY181" i="2"/>
  <c r="AX181" i="2"/>
  <c r="AW181" i="2"/>
  <c r="AV181" i="2"/>
  <c r="A181" i="2"/>
  <c r="BZ180" i="2"/>
  <c r="BY180" i="2"/>
  <c r="BX180" i="2"/>
  <c r="BS180" i="2"/>
  <c r="BT180" i="2" s="1"/>
  <c r="BQ180" i="2"/>
  <c r="BR180" i="2" s="1"/>
  <c r="BO180" i="2"/>
  <c r="BP180" i="2" s="1"/>
  <c r="BM180" i="2"/>
  <c r="BN180" i="2" s="1"/>
  <c r="BK180" i="2"/>
  <c r="BL180" i="2" s="1"/>
  <c r="BI180" i="2"/>
  <c r="BJ180" i="2" s="1"/>
  <c r="BG180" i="2"/>
  <c r="BH180" i="2" s="1"/>
  <c r="BE180" i="2"/>
  <c r="BC180" i="2"/>
  <c r="BB180" i="2"/>
  <c r="BD180" i="2" s="1"/>
  <c r="AZ180" i="2"/>
  <c r="AY180" i="2"/>
  <c r="AX180" i="2"/>
  <c r="AW180" i="2"/>
  <c r="AV180" i="2"/>
  <c r="A180" i="2"/>
  <c r="BZ179" i="2"/>
  <c r="BY179" i="2"/>
  <c r="BX179" i="2"/>
  <c r="BS179" i="2"/>
  <c r="BT179" i="2" s="1"/>
  <c r="BQ179" i="2"/>
  <c r="BR179" i="2" s="1"/>
  <c r="BP179" i="2"/>
  <c r="BO179" i="2"/>
  <c r="BM179" i="2"/>
  <c r="BN179" i="2" s="1"/>
  <c r="BK179" i="2"/>
  <c r="BL179" i="2" s="1"/>
  <c r="BI179" i="2"/>
  <c r="BJ179" i="2" s="1"/>
  <c r="BG179" i="2"/>
  <c r="BH179" i="2" s="1"/>
  <c r="BE179" i="2"/>
  <c r="BC179" i="2"/>
  <c r="BB179" i="2"/>
  <c r="BD179" i="2" s="1"/>
  <c r="AZ179" i="2"/>
  <c r="AY179" i="2"/>
  <c r="AX179" i="2"/>
  <c r="AW179" i="2"/>
  <c r="AV179" i="2"/>
  <c r="A179" i="2"/>
  <c r="BZ178" i="2"/>
  <c r="BY178" i="2"/>
  <c r="BX178" i="2"/>
  <c r="BS178" i="2"/>
  <c r="BT178" i="2" s="1"/>
  <c r="BQ178" i="2"/>
  <c r="BR178" i="2" s="1"/>
  <c r="BO178" i="2"/>
  <c r="BP178" i="2" s="1"/>
  <c r="BM178" i="2"/>
  <c r="BN178" i="2" s="1"/>
  <c r="BK178" i="2"/>
  <c r="BL178" i="2" s="1"/>
  <c r="BI178" i="2"/>
  <c r="BJ178" i="2" s="1"/>
  <c r="BG178" i="2"/>
  <c r="BH178" i="2" s="1"/>
  <c r="BE178" i="2"/>
  <c r="BC178" i="2"/>
  <c r="BD178" i="2" s="1"/>
  <c r="BB178" i="2"/>
  <c r="AZ178" i="2"/>
  <c r="AY178" i="2"/>
  <c r="AX178" i="2"/>
  <c r="AW178" i="2"/>
  <c r="AV178" i="2"/>
  <c r="A178" i="2"/>
  <c r="BZ177" i="2"/>
  <c r="BY177" i="2"/>
  <c r="BX177" i="2"/>
  <c r="BS177" i="2"/>
  <c r="BT177" i="2" s="1"/>
  <c r="BR177" i="2"/>
  <c r="BQ177" i="2"/>
  <c r="BO177" i="2"/>
  <c r="BP177" i="2" s="1"/>
  <c r="BM177" i="2"/>
  <c r="BN177" i="2" s="1"/>
  <c r="BK177" i="2"/>
  <c r="BL177" i="2" s="1"/>
  <c r="BI177" i="2"/>
  <c r="BJ177" i="2" s="1"/>
  <c r="BG177" i="2"/>
  <c r="BH177" i="2" s="1"/>
  <c r="BE177" i="2"/>
  <c r="BC177" i="2"/>
  <c r="BD177" i="2" s="1"/>
  <c r="BB177" i="2"/>
  <c r="AZ177" i="2"/>
  <c r="AY177" i="2"/>
  <c r="AX177" i="2"/>
  <c r="AW177" i="2"/>
  <c r="AV177" i="2"/>
  <c r="A177" i="2"/>
  <c r="BZ176" i="2"/>
  <c r="BY176" i="2"/>
  <c r="BX176" i="2"/>
  <c r="BS176" i="2"/>
  <c r="BT176" i="2" s="1"/>
  <c r="BQ176" i="2"/>
  <c r="BR176" i="2" s="1"/>
  <c r="BO176" i="2"/>
  <c r="BP176" i="2" s="1"/>
  <c r="BM176" i="2"/>
  <c r="BN176" i="2" s="1"/>
  <c r="BK176" i="2"/>
  <c r="BL176" i="2" s="1"/>
  <c r="BI176" i="2"/>
  <c r="BJ176" i="2" s="1"/>
  <c r="BG176" i="2"/>
  <c r="BH176" i="2" s="1"/>
  <c r="BE176" i="2"/>
  <c r="BC176" i="2"/>
  <c r="BB176" i="2"/>
  <c r="BD176" i="2" s="1"/>
  <c r="AZ176" i="2"/>
  <c r="AY176" i="2"/>
  <c r="AX176" i="2"/>
  <c r="AW176" i="2"/>
  <c r="AV176" i="2"/>
  <c r="A176" i="2"/>
  <c r="BZ175" i="2"/>
  <c r="BY175" i="2"/>
  <c r="BX175" i="2"/>
  <c r="BS175" i="2"/>
  <c r="BT175" i="2" s="1"/>
  <c r="BQ175" i="2"/>
  <c r="BR175" i="2" s="1"/>
  <c r="BO175" i="2"/>
  <c r="BP175" i="2" s="1"/>
  <c r="BM175" i="2"/>
  <c r="BN175" i="2" s="1"/>
  <c r="BK175" i="2"/>
  <c r="BL175" i="2" s="1"/>
  <c r="BI175" i="2"/>
  <c r="BJ175" i="2" s="1"/>
  <c r="BG175" i="2"/>
  <c r="BH175" i="2" s="1"/>
  <c r="BE175" i="2"/>
  <c r="BC175" i="2"/>
  <c r="BB175" i="2"/>
  <c r="BD175" i="2" s="1"/>
  <c r="AZ175" i="2"/>
  <c r="AY175" i="2"/>
  <c r="AX175" i="2"/>
  <c r="AW175" i="2"/>
  <c r="AV175" i="2"/>
  <c r="A175" i="2"/>
  <c r="BZ174" i="2"/>
  <c r="BY174" i="2"/>
  <c r="BX174" i="2"/>
  <c r="BS174" i="2"/>
  <c r="BT174" i="2" s="1"/>
  <c r="BQ174" i="2"/>
  <c r="BR174" i="2" s="1"/>
  <c r="BO174" i="2"/>
  <c r="BP174" i="2" s="1"/>
  <c r="BM174" i="2"/>
  <c r="BN174" i="2" s="1"/>
  <c r="BK174" i="2"/>
  <c r="BL174" i="2" s="1"/>
  <c r="BI174" i="2"/>
  <c r="BJ174" i="2" s="1"/>
  <c r="BG174" i="2"/>
  <c r="BH174" i="2" s="1"/>
  <c r="BE174" i="2"/>
  <c r="BC174" i="2"/>
  <c r="BD174" i="2" s="1"/>
  <c r="BB174" i="2"/>
  <c r="AZ174" i="2"/>
  <c r="AY174" i="2"/>
  <c r="AX174" i="2"/>
  <c r="AW174" i="2"/>
  <c r="AV174" i="2"/>
  <c r="A174" i="2"/>
  <c r="AS174" i="2" s="1"/>
  <c r="AT174" i="2" s="1"/>
  <c r="BZ173" i="2"/>
  <c r="BY173" i="2"/>
  <c r="BX173" i="2"/>
  <c r="BS173" i="2"/>
  <c r="BT173" i="2" s="1"/>
  <c r="BQ173" i="2"/>
  <c r="BR173" i="2" s="1"/>
  <c r="BO173" i="2"/>
  <c r="BP173" i="2" s="1"/>
  <c r="BM173" i="2"/>
  <c r="BN173" i="2" s="1"/>
  <c r="BK173" i="2"/>
  <c r="BL173" i="2" s="1"/>
  <c r="BI173" i="2"/>
  <c r="BJ173" i="2" s="1"/>
  <c r="BG173" i="2"/>
  <c r="BH173" i="2" s="1"/>
  <c r="BE173" i="2"/>
  <c r="BC173" i="2"/>
  <c r="BB173" i="2"/>
  <c r="AZ173" i="2"/>
  <c r="AY173" i="2"/>
  <c r="AX173" i="2"/>
  <c r="AW173" i="2"/>
  <c r="AV173" i="2"/>
  <c r="A173" i="2"/>
  <c r="BZ172" i="2"/>
  <c r="BY172" i="2"/>
  <c r="BX172" i="2"/>
  <c r="BS172" i="2"/>
  <c r="BT172" i="2" s="1"/>
  <c r="BR172" i="2"/>
  <c r="BQ172" i="2"/>
  <c r="BO172" i="2"/>
  <c r="BP172" i="2" s="1"/>
  <c r="BM172" i="2"/>
  <c r="BN172" i="2" s="1"/>
  <c r="BK172" i="2"/>
  <c r="BL172" i="2" s="1"/>
  <c r="BJ172" i="2"/>
  <c r="BI172" i="2"/>
  <c r="BG172" i="2"/>
  <c r="BH172" i="2" s="1"/>
  <c r="BE172" i="2"/>
  <c r="BC172" i="2"/>
  <c r="BD172" i="2" s="1"/>
  <c r="BB172" i="2"/>
  <c r="AZ172" i="2"/>
  <c r="AY172" i="2"/>
  <c r="AX172" i="2"/>
  <c r="AW172" i="2"/>
  <c r="AV172" i="2"/>
  <c r="A172" i="2"/>
  <c r="BZ171" i="2"/>
  <c r="BY171" i="2"/>
  <c r="BX171" i="2"/>
  <c r="BS171" i="2"/>
  <c r="BT171" i="2" s="1"/>
  <c r="BQ171" i="2"/>
  <c r="BR171" i="2" s="1"/>
  <c r="BO171" i="2"/>
  <c r="BP171" i="2" s="1"/>
  <c r="BM171" i="2"/>
  <c r="BN171" i="2" s="1"/>
  <c r="BK171" i="2"/>
  <c r="BL171" i="2" s="1"/>
  <c r="BI171" i="2"/>
  <c r="BJ171" i="2" s="1"/>
  <c r="BG171" i="2"/>
  <c r="BH171" i="2" s="1"/>
  <c r="BE171" i="2"/>
  <c r="BC171" i="2"/>
  <c r="BB171" i="2"/>
  <c r="BD171" i="2" s="1"/>
  <c r="AZ171" i="2"/>
  <c r="AY171" i="2"/>
  <c r="AX171" i="2"/>
  <c r="AW171" i="2"/>
  <c r="AV171" i="2"/>
  <c r="A171" i="2"/>
  <c r="AS171" i="2" s="1"/>
  <c r="BZ170" i="2"/>
  <c r="BY170" i="2"/>
  <c r="BX170" i="2"/>
  <c r="BS170" i="2"/>
  <c r="BT170" i="2" s="1"/>
  <c r="BQ170" i="2"/>
  <c r="BR170" i="2" s="1"/>
  <c r="BO170" i="2"/>
  <c r="BP170" i="2" s="1"/>
  <c r="BM170" i="2"/>
  <c r="BN170" i="2" s="1"/>
  <c r="BK170" i="2"/>
  <c r="BL170" i="2" s="1"/>
  <c r="BI170" i="2"/>
  <c r="BJ170" i="2" s="1"/>
  <c r="BG170" i="2"/>
  <c r="BH170" i="2" s="1"/>
  <c r="BE170" i="2"/>
  <c r="BC170" i="2"/>
  <c r="BB170" i="2"/>
  <c r="AZ170" i="2"/>
  <c r="AY170" i="2"/>
  <c r="AX170" i="2"/>
  <c r="AW170" i="2"/>
  <c r="AV170" i="2"/>
  <c r="A170" i="2"/>
  <c r="BZ169" i="2"/>
  <c r="BY169" i="2"/>
  <c r="BX169" i="2"/>
  <c r="BS169" i="2"/>
  <c r="BT169" i="2" s="1"/>
  <c r="BQ169" i="2"/>
  <c r="BR169" i="2" s="1"/>
  <c r="BO169" i="2"/>
  <c r="BP169" i="2" s="1"/>
  <c r="BM169" i="2"/>
  <c r="BN169" i="2" s="1"/>
  <c r="BK169" i="2"/>
  <c r="BL169" i="2" s="1"/>
  <c r="BI169" i="2"/>
  <c r="BJ169" i="2" s="1"/>
  <c r="BG169" i="2"/>
  <c r="BH169" i="2" s="1"/>
  <c r="BE169" i="2"/>
  <c r="BC169" i="2"/>
  <c r="BD169" i="2" s="1"/>
  <c r="BB169" i="2"/>
  <c r="AZ169" i="2"/>
  <c r="AY169" i="2"/>
  <c r="AX169" i="2"/>
  <c r="AW169" i="2"/>
  <c r="AV169" i="2"/>
  <c r="A169" i="2"/>
  <c r="BZ168" i="2"/>
  <c r="BY168" i="2"/>
  <c r="BX168" i="2"/>
  <c r="BS168" i="2"/>
  <c r="BT168" i="2" s="1"/>
  <c r="BQ168" i="2"/>
  <c r="BR168" i="2" s="1"/>
  <c r="BO168" i="2"/>
  <c r="BP168" i="2" s="1"/>
  <c r="BN168" i="2"/>
  <c r="BM168" i="2"/>
  <c r="BK168" i="2"/>
  <c r="BL168" i="2" s="1"/>
  <c r="BI168" i="2"/>
  <c r="BJ168" i="2" s="1"/>
  <c r="BG168" i="2"/>
  <c r="BH168" i="2" s="1"/>
  <c r="BE168" i="2"/>
  <c r="BC168" i="2"/>
  <c r="BD168" i="2" s="1"/>
  <c r="BB168" i="2"/>
  <c r="AZ168" i="2"/>
  <c r="AY168" i="2"/>
  <c r="AX168" i="2"/>
  <c r="AW168" i="2"/>
  <c r="AV168" i="2"/>
  <c r="A168" i="2"/>
  <c r="BZ167" i="2"/>
  <c r="BY167" i="2"/>
  <c r="BX167" i="2"/>
  <c r="BS167" i="2"/>
  <c r="BT167" i="2" s="1"/>
  <c r="BQ167" i="2"/>
  <c r="BR167" i="2" s="1"/>
  <c r="BO167" i="2"/>
  <c r="BP167" i="2" s="1"/>
  <c r="BM167" i="2"/>
  <c r="BN167" i="2" s="1"/>
  <c r="BK167" i="2"/>
  <c r="BL167" i="2" s="1"/>
  <c r="BJ167" i="2"/>
  <c r="BI167" i="2"/>
  <c r="BG167" i="2"/>
  <c r="BH167" i="2" s="1"/>
  <c r="BE167" i="2"/>
  <c r="BC167" i="2"/>
  <c r="BB167" i="2"/>
  <c r="BD167" i="2" s="1"/>
  <c r="AZ167" i="2"/>
  <c r="AY167" i="2"/>
  <c r="AX167" i="2"/>
  <c r="AW167" i="2"/>
  <c r="AV167" i="2"/>
  <c r="A167" i="2"/>
  <c r="BZ166" i="2"/>
  <c r="BY166" i="2"/>
  <c r="BX166" i="2"/>
  <c r="BS166" i="2"/>
  <c r="BT166" i="2" s="1"/>
  <c r="BQ166" i="2"/>
  <c r="BR166" i="2" s="1"/>
  <c r="BO166" i="2"/>
  <c r="BP166" i="2" s="1"/>
  <c r="BM166" i="2"/>
  <c r="BN166" i="2" s="1"/>
  <c r="BL166" i="2"/>
  <c r="BK166" i="2"/>
  <c r="BI166" i="2"/>
  <c r="BJ166" i="2" s="1"/>
  <c r="BG166" i="2"/>
  <c r="BH166" i="2" s="1"/>
  <c r="BE166" i="2"/>
  <c r="BD166" i="2"/>
  <c r="BC166" i="2"/>
  <c r="BB166" i="2"/>
  <c r="AZ166" i="2"/>
  <c r="AY166" i="2"/>
  <c r="AX166" i="2"/>
  <c r="AW166" i="2"/>
  <c r="AV166" i="2"/>
  <c r="A166" i="2"/>
  <c r="BZ165" i="2"/>
  <c r="BY165" i="2"/>
  <c r="BX165" i="2"/>
  <c r="BT165" i="2"/>
  <c r="BS165" i="2"/>
  <c r="BQ165" i="2"/>
  <c r="BR165" i="2" s="1"/>
  <c r="BO165" i="2"/>
  <c r="BP165" i="2" s="1"/>
  <c r="BM165" i="2"/>
  <c r="BN165" i="2" s="1"/>
  <c r="BK165" i="2"/>
  <c r="BL165" i="2" s="1"/>
  <c r="BI165" i="2"/>
  <c r="BJ165" i="2" s="1"/>
  <c r="BG165" i="2"/>
  <c r="BH165" i="2" s="1"/>
  <c r="BE165" i="2"/>
  <c r="BC165" i="2"/>
  <c r="BB165" i="2"/>
  <c r="BD165" i="2" s="1"/>
  <c r="AZ165" i="2"/>
  <c r="AY165" i="2"/>
  <c r="AX165" i="2"/>
  <c r="AW165" i="2"/>
  <c r="AV165" i="2"/>
  <c r="AS165" i="2"/>
  <c r="A165" i="2"/>
  <c r="BZ164" i="2"/>
  <c r="BY164" i="2"/>
  <c r="BX164" i="2"/>
  <c r="BS164" i="2"/>
  <c r="BT164" i="2" s="1"/>
  <c r="BQ164" i="2"/>
  <c r="BR164" i="2" s="1"/>
  <c r="BO164" i="2"/>
  <c r="BP164" i="2" s="1"/>
  <c r="BM164" i="2"/>
  <c r="BN164" i="2" s="1"/>
  <c r="BK164" i="2"/>
  <c r="BL164" i="2" s="1"/>
  <c r="BI164" i="2"/>
  <c r="BJ164" i="2" s="1"/>
  <c r="BG164" i="2"/>
  <c r="BH164" i="2" s="1"/>
  <c r="BE164" i="2"/>
  <c r="BC164" i="2"/>
  <c r="BB164" i="2"/>
  <c r="BD164" i="2" s="1"/>
  <c r="AZ164" i="2"/>
  <c r="AY164" i="2"/>
  <c r="AX164" i="2"/>
  <c r="AW164" i="2"/>
  <c r="AV164" i="2"/>
  <c r="A164" i="2"/>
  <c r="BZ163" i="2"/>
  <c r="BY163" i="2"/>
  <c r="BX163" i="2"/>
  <c r="BS163" i="2"/>
  <c r="BT163" i="2" s="1"/>
  <c r="BQ163" i="2"/>
  <c r="BR163" i="2" s="1"/>
  <c r="BO163" i="2"/>
  <c r="BP163" i="2" s="1"/>
  <c r="BM163" i="2"/>
  <c r="BN163" i="2" s="1"/>
  <c r="BL163" i="2"/>
  <c r="BK163" i="2"/>
  <c r="BJ163" i="2"/>
  <c r="BI163" i="2"/>
  <c r="BG163" i="2"/>
  <c r="BH163" i="2" s="1"/>
  <c r="BE163" i="2"/>
  <c r="BD163" i="2"/>
  <c r="BC163" i="2"/>
  <c r="BB163" i="2"/>
  <c r="AZ163" i="2"/>
  <c r="AY163" i="2"/>
  <c r="AX163" i="2"/>
  <c r="AW163" i="2"/>
  <c r="AV163" i="2"/>
  <c r="A163" i="2"/>
  <c r="BZ162" i="2"/>
  <c r="BY162" i="2"/>
  <c r="BX162" i="2"/>
  <c r="BT162" i="2"/>
  <c r="BS162" i="2"/>
  <c r="BQ162" i="2"/>
  <c r="BR162" i="2" s="1"/>
  <c r="BO162" i="2"/>
  <c r="BP162" i="2" s="1"/>
  <c r="BM162" i="2"/>
  <c r="BN162" i="2" s="1"/>
  <c r="BK162" i="2"/>
  <c r="BL162" i="2" s="1"/>
  <c r="BI162" i="2"/>
  <c r="BJ162" i="2" s="1"/>
  <c r="BG162" i="2"/>
  <c r="BH162" i="2" s="1"/>
  <c r="BE162" i="2"/>
  <c r="BC162" i="2"/>
  <c r="BB162" i="2"/>
  <c r="BD162" i="2" s="1"/>
  <c r="AZ162" i="2"/>
  <c r="AY162" i="2"/>
  <c r="AX162" i="2"/>
  <c r="AW162" i="2"/>
  <c r="AV162" i="2"/>
  <c r="A162" i="2"/>
  <c r="BZ161" i="2"/>
  <c r="BY161" i="2"/>
  <c r="BX161" i="2"/>
  <c r="BS161" i="2"/>
  <c r="BT161" i="2" s="1"/>
  <c r="BQ161" i="2"/>
  <c r="BR161" i="2" s="1"/>
  <c r="BO161" i="2"/>
  <c r="BP161" i="2" s="1"/>
  <c r="BM161" i="2"/>
  <c r="BN161" i="2" s="1"/>
  <c r="BK161" i="2"/>
  <c r="BL161" i="2" s="1"/>
  <c r="BJ161" i="2"/>
  <c r="BI161" i="2"/>
  <c r="BG161" i="2"/>
  <c r="BH161" i="2" s="1"/>
  <c r="BE161" i="2"/>
  <c r="BC161" i="2"/>
  <c r="BB161" i="2"/>
  <c r="BD161" i="2" s="1"/>
  <c r="AZ161" i="2"/>
  <c r="AY161" i="2"/>
  <c r="AX161" i="2"/>
  <c r="AW161" i="2"/>
  <c r="AV161" i="2"/>
  <c r="A161" i="2"/>
  <c r="BZ160" i="2"/>
  <c r="BY160" i="2"/>
  <c r="BX160" i="2"/>
  <c r="BS160" i="2"/>
  <c r="BT160" i="2" s="1"/>
  <c r="BQ160" i="2"/>
  <c r="BR160" i="2" s="1"/>
  <c r="BO160" i="2"/>
  <c r="BP160" i="2" s="1"/>
  <c r="BM160" i="2"/>
  <c r="BN160" i="2" s="1"/>
  <c r="BK160" i="2"/>
  <c r="BL160" i="2" s="1"/>
  <c r="BI160" i="2"/>
  <c r="BJ160" i="2" s="1"/>
  <c r="BG160" i="2"/>
  <c r="BH160" i="2" s="1"/>
  <c r="BE160" i="2"/>
  <c r="BC160" i="2"/>
  <c r="BB160" i="2"/>
  <c r="AZ160" i="2"/>
  <c r="AY160" i="2"/>
  <c r="AX160" i="2"/>
  <c r="AW160" i="2"/>
  <c r="AV160" i="2"/>
  <c r="A160" i="2"/>
  <c r="BZ159" i="2"/>
  <c r="BY159" i="2"/>
  <c r="BX159" i="2"/>
  <c r="BS159" i="2"/>
  <c r="BT159" i="2" s="1"/>
  <c r="BQ159" i="2"/>
  <c r="BR159" i="2" s="1"/>
  <c r="BO159" i="2"/>
  <c r="BP159" i="2" s="1"/>
  <c r="BM159" i="2"/>
  <c r="BN159" i="2" s="1"/>
  <c r="BK159" i="2"/>
  <c r="BL159" i="2" s="1"/>
  <c r="BI159" i="2"/>
  <c r="BJ159" i="2" s="1"/>
  <c r="BG159" i="2"/>
  <c r="BH159" i="2" s="1"/>
  <c r="BE159" i="2"/>
  <c r="BC159" i="2"/>
  <c r="BD159" i="2" s="1"/>
  <c r="BB159" i="2"/>
  <c r="AZ159" i="2"/>
  <c r="AY159" i="2"/>
  <c r="AX159" i="2"/>
  <c r="AW159" i="2"/>
  <c r="AV159" i="2"/>
  <c r="A159" i="2"/>
  <c r="BZ158" i="2"/>
  <c r="BY158" i="2"/>
  <c r="BX158" i="2"/>
  <c r="BS158" i="2"/>
  <c r="BT158" i="2" s="1"/>
  <c r="BQ158" i="2"/>
  <c r="BR158" i="2" s="1"/>
  <c r="BO158" i="2"/>
  <c r="BP158" i="2" s="1"/>
  <c r="BM158" i="2"/>
  <c r="BN158" i="2" s="1"/>
  <c r="BK158" i="2"/>
  <c r="BL158" i="2" s="1"/>
  <c r="BI158" i="2"/>
  <c r="BJ158" i="2" s="1"/>
  <c r="BG158" i="2"/>
  <c r="BH158" i="2" s="1"/>
  <c r="BE158" i="2"/>
  <c r="BC158" i="2"/>
  <c r="BB158" i="2"/>
  <c r="BD158" i="2" s="1"/>
  <c r="AZ158" i="2"/>
  <c r="AY158" i="2"/>
  <c r="AX158" i="2"/>
  <c r="AW158" i="2"/>
  <c r="AV158" i="2"/>
  <c r="A158" i="2"/>
  <c r="BZ157" i="2"/>
  <c r="BY157" i="2"/>
  <c r="BX157" i="2"/>
  <c r="BS157" i="2"/>
  <c r="BT157" i="2" s="1"/>
  <c r="BQ157" i="2"/>
  <c r="BR157" i="2" s="1"/>
  <c r="BO157" i="2"/>
  <c r="BP157" i="2" s="1"/>
  <c r="BM157" i="2"/>
  <c r="BN157" i="2" s="1"/>
  <c r="BK157" i="2"/>
  <c r="BL157" i="2" s="1"/>
  <c r="BI157" i="2"/>
  <c r="BJ157" i="2" s="1"/>
  <c r="BG157" i="2"/>
  <c r="BH157" i="2" s="1"/>
  <c r="BE157" i="2"/>
  <c r="BC157" i="2"/>
  <c r="BD157" i="2" s="1"/>
  <c r="BB157" i="2"/>
  <c r="AZ157" i="2"/>
  <c r="AY157" i="2"/>
  <c r="AX157" i="2"/>
  <c r="AW157" i="2"/>
  <c r="AV157" i="2"/>
  <c r="A157" i="2"/>
  <c r="BZ156" i="2"/>
  <c r="BY156" i="2"/>
  <c r="BX156" i="2"/>
  <c r="BS156" i="2"/>
  <c r="BT156" i="2" s="1"/>
  <c r="BR156" i="2"/>
  <c r="BQ156" i="2"/>
  <c r="BO156" i="2"/>
  <c r="BP156" i="2" s="1"/>
  <c r="BM156" i="2"/>
  <c r="BN156" i="2" s="1"/>
  <c r="BK156" i="2"/>
  <c r="BL156" i="2" s="1"/>
  <c r="BI156" i="2"/>
  <c r="BJ156" i="2" s="1"/>
  <c r="BG156" i="2"/>
  <c r="BH156" i="2" s="1"/>
  <c r="BE156" i="2"/>
  <c r="BC156" i="2"/>
  <c r="BD156" i="2" s="1"/>
  <c r="BB156" i="2"/>
  <c r="AZ156" i="2"/>
  <c r="AY156" i="2"/>
  <c r="AX156" i="2"/>
  <c r="AW156" i="2"/>
  <c r="AV156" i="2"/>
  <c r="A156" i="2"/>
  <c r="BZ155" i="2"/>
  <c r="BY155" i="2"/>
  <c r="BX155" i="2"/>
  <c r="BS155" i="2"/>
  <c r="BT155" i="2" s="1"/>
  <c r="BQ155" i="2"/>
  <c r="BR155" i="2" s="1"/>
  <c r="BO155" i="2"/>
  <c r="BP155" i="2" s="1"/>
  <c r="BN155" i="2"/>
  <c r="BM155" i="2"/>
  <c r="BK155" i="2"/>
  <c r="BL155" i="2" s="1"/>
  <c r="BI155" i="2"/>
  <c r="BJ155" i="2" s="1"/>
  <c r="BG155" i="2"/>
  <c r="BH155" i="2" s="1"/>
  <c r="BE155" i="2"/>
  <c r="BC155" i="2"/>
  <c r="BB155" i="2"/>
  <c r="BD155" i="2" s="1"/>
  <c r="AZ155" i="2"/>
  <c r="AY155" i="2"/>
  <c r="AX155" i="2"/>
  <c r="AW155" i="2"/>
  <c r="AV155" i="2"/>
  <c r="A155" i="2"/>
  <c r="AS155" i="2" s="1"/>
  <c r="AT155" i="2" s="1"/>
  <c r="BZ154" i="2"/>
  <c r="BY154" i="2"/>
  <c r="BX154" i="2"/>
  <c r="BS154" i="2"/>
  <c r="BT154" i="2" s="1"/>
  <c r="BR154" i="2"/>
  <c r="BQ154" i="2"/>
  <c r="BO154" i="2"/>
  <c r="BP154" i="2" s="1"/>
  <c r="BM154" i="2"/>
  <c r="BN154" i="2" s="1"/>
  <c r="BK154" i="2"/>
  <c r="BL154" i="2" s="1"/>
  <c r="BJ154" i="2"/>
  <c r="BI154" i="2"/>
  <c r="BG154" i="2"/>
  <c r="BH154" i="2" s="1"/>
  <c r="BE154" i="2"/>
  <c r="BD154" i="2"/>
  <c r="BC154" i="2"/>
  <c r="BB154" i="2"/>
  <c r="AZ154" i="2"/>
  <c r="AY154" i="2"/>
  <c r="AX154" i="2"/>
  <c r="AW154" i="2"/>
  <c r="AV154" i="2"/>
  <c r="A154" i="2"/>
  <c r="BZ153" i="2"/>
  <c r="BY153" i="2"/>
  <c r="BX153" i="2"/>
  <c r="BS153" i="2"/>
  <c r="BT153" i="2" s="1"/>
  <c r="BQ153" i="2"/>
  <c r="BR153" i="2" s="1"/>
  <c r="BO153" i="2"/>
  <c r="BP153" i="2" s="1"/>
  <c r="BM153" i="2"/>
  <c r="BN153" i="2" s="1"/>
  <c r="BK153" i="2"/>
  <c r="BL153" i="2" s="1"/>
  <c r="BI153" i="2"/>
  <c r="BJ153" i="2" s="1"/>
  <c r="BG153" i="2"/>
  <c r="BH153" i="2" s="1"/>
  <c r="BE153" i="2"/>
  <c r="BC153" i="2"/>
  <c r="BB153" i="2"/>
  <c r="AZ153" i="2"/>
  <c r="AY153" i="2"/>
  <c r="AX153" i="2"/>
  <c r="AW153" i="2"/>
  <c r="AV153" i="2"/>
  <c r="A153" i="2"/>
  <c r="AS153" i="2" s="1"/>
  <c r="BZ152" i="2"/>
  <c r="BY152" i="2"/>
  <c r="BX152" i="2"/>
  <c r="BS152" i="2"/>
  <c r="BT152" i="2" s="1"/>
  <c r="BQ152" i="2"/>
  <c r="BR152" i="2" s="1"/>
  <c r="BO152" i="2"/>
  <c r="BP152" i="2" s="1"/>
  <c r="BM152" i="2"/>
  <c r="BN152" i="2" s="1"/>
  <c r="BK152" i="2"/>
  <c r="BL152" i="2" s="1"/>
  <c r="BI152" i="2"/>
  <c r="BJ152" i="2" s="1"/>
  <c r="BG152" i="2"/>
  <c r="BH152" i="2" s="1"/>
  <c r="BE152" i="2"/>
  <c r="BD152" i="2"/>
  <c r="BC152" i="2"/>
  <c r="BB152" i="2"/>
  <c r="AZ152" i="2"/>
  <c r="AY152" i="2"/>
  <c r="AX152" i="2"/>
  <c r="AW152" i="2"/>
  <c r="AV152" i="2"/>
  <c r="A152" i="2"/>
  <c r="AS152" i="2" s="1"/>
  <c r="AT152" i="2" s="1"/>
  <c r="BZ151" i="2"/>
  <c r="BY151" i="2"/>
  <c r="BX151" i="2"/>
  <c r="BS151" i="2"/>
  <c r="BT151" i="2" s="1"/>
  <c r="BQ151" i="2"/>
  <c r="BR151" i="2" s="1"/>
  <c r="BO151" i="2"/>
  <c r="BP151" i="2" s="1"/>
  <c r="BM151" i="2"/>
  <c r="BN151" i="2" s="1"/>
  <c r="BK151" i="2"/>
  <c r="BL151" i="2" s="1"/>
  <c r="BI151" i="2"/>
  <c r="BJ151" i="2" s="1"/>
  <c r="BG151" i="2"/>
  <c r="BH151" i="2" s="1"/>
  <c r="BE151" i="2"/>
  <c r="BC151" i="2"/>
  <c r="BB151" i="2"/>
  <c r="AZ151" i="2"/>
  <c r="AY151" i="2"/>
  <c r="AX151" i="2"/>
  <c r="AW151" i="2"/>
  <c r="AV151" i="2"/>
  <c r="A151" i="2"/>
  <c r="AS151" i="2" s="1"/>
  <c r="BZ150" i="2"/>
  <c r="BY150" i="2"/>
  <c r="BX150" i="2"/>
  <c r="BT150" i="2"/>
  <c r="BS150" i="2"/>
  <c r="BQ150" i="2"/>
  <c r="BR150" i="2" s="1"/>
  <c r="BO150" i="2"/>
  <c r="BP150" i="2" s="1"/>
  <c r="BM150" i="2"/>
  <c r="BN150" i="2" s="1"/>
  <c r="BK150" i="2"/>
  <c r="BL150" i="2" s="1"/>
  <c r="BI150" i="2"/>
  <c r="BJ150" i="2" s="1"/>
  <c r="BG150" i="2"/>
  <c r="BH150" i="2" s="1"/>
  <c r="BE150" i="2"/>
  <c r="BC150" i="2"/>
  <c r="BB150" i="2"/>
  <c r="AZ150" i="2"/>
  <c r="AY150" i="2"/>
  <c r="AX150" i="2"/>
  <c r="AW150" i="2"/>
  <c r="AV150" i="2"/>
  <c r="AS150" i="2"/>
  <c r="A150" i="2"/>
  <c r="BZ149" i="2"/>
  <c r="BY149" i="2"/>
  <c r="BX149" i="2"/>
  <c r="BT149" i="2"/>
  <c r="BS149" i="2"/>
  <c r="BQ149" i="2"/>
  <c r="BR149" i="2" s="1"/>
  <c r="BO149" i="2"/>
  <c r="BP149" i="2" s="1"/>
  <c r="BM149" i="2"/>
  <c r="BN149" i="2" s="1"/>
  <c r="BK149" i="2"/>
  <c r="BL149" i="2" s="1"/>
  <c r="BI149" i="2"/>
  <c r="BJ149" i="2" s="1"/>
  <c r="BG149" i="2"/>
  <c r="BH149" i="2" s="1"/>
  <c r="BE149" i="2"/>
  <c r="BC149" i="2"/>
  <c r="BB149" i="2"/>
  <c r="BD149" i="2" s="1"/>
  <c r="AZ149" i="2"/>
  <c r="AY149" i="2"/>
  <c r="AX149" i="2"/>
  <c r="AW149" i="2"/>
  <c r="AV149" i="2"/>
  <c r="AS149" i="2"/>
  <c r="A149" i="2"/>
  <c r="BZ148" i="2"/>
  <c r="BY148" i="2"/>
  <c r="BX148" i="2"/>
  <c r="BS148" i="2"/>
  <c r="BT148" i="2" s="1"/>
  <c r="BR148" i="2"/>
  <c r="BQ148" i="2"/>
  <c r="BO148" i="2"/>
  <c r="BP148" i="2" s="1"/>
  <c r="BM148" i="2"/>
  <c r="BN148" i="2" s="1"/>
  <c r="BK148" i="2"/>
  <c r="BL148" i="2" s="1"/>
  <c r="BI148" i="2"/>
  <c r="BJ148" i="2" s="1"/>
  <c r="BH148" i="2"/>
  <c r="BG148" i="2"/>
  <c r="BE148" i="2"/>
  <c r="BC148" i="2"/>
  <c r="BB148" i="2"/>
  <c r="AZ148" i="2"/>
  <c r="AY148" i="2"/>
  <c r="AX148" i="2"/>
  <c r="AW148" i="2"/>
  <c r="AV148" i="2"/>
  <c r="A148" i="2"/>
  <c r="BZ147" i="2"/>
  <c r="BY147" i="2"/>
  <c r="BX147" i="2"/>
  <c r="BS147" i="2"/>
  <c r="BT147" i="2" s="1"/>
  <c r="BQ147" i="2"/>
  <c r="BR147" i="2" s="1"/>
  <c r="BP147" i="2"/>
  <c r="BO147" i="2"/>
  <c r="BM147" i="2"/>
  <c r="BN147" i="2" s="1"/>
  <c r="BK147" i="2"/>
  <c r="BL147" i="2" s="1"/>
  <c r="BI147" i="2"/>
  <c r="BJ147" i="2" s="1"/>
  <c r="BH147" i="2"/>
  <c r="BG147" i="2"/>
  <c r="BE147" i="2"/>
  <c r="BC147" i="2"/>
  <c r="BB147" i="2"/>
  <c r="BD147" i="2" s="1"/>
  <c r="AZ147" i="2"/>
  <c r="AY147" i="2"/>
  <c r="AX147" i="2"/>
  <c r="AW147" i="2"/>
  <c r="AV147" i="2"/>
  <c r="A147" i="2"/>
  <c r="AS147" i="2" s="1"/>
  <c r="BZ146" i="2"/>
  <c r="BY146" i="2"/>
  <c r="BX146" i="2"/>
  <c r="BS146" i="2"/>
  <c r="BT146" i="2" s="1"/>
  <c r="BQ146" i="2"/>
  <c r="BR146" i="2" s="1"/>
  <c r="BP146" i="2"/>
  <c r="BO146" i="2"/>
  <c r="BM146" i="2"/>
  <c r="BN146" i="2" s="1"/>
  <c r="BK146" i="2"/>
  <c r="BL146" i="2" s="1"/>
  <c r="BI146" i="2"/>
  <c r="BJ146" i="2" s="1"/>
  <c r="BG146" i="2"/>
  <c r="BH146" i="2" s="1"/>
  <c r="BE146" i="2"/>
  <c r="BC146" i="2"/>
  <c r="BB146" i="2"/>
  <c r="AZ146" i="2"/>
  <c r="AY146" i="2"/>
  <c r="AX146" i="2"/>
  <c r="AW146" i="2"/>
  <c r="AV146" i="2"/>
  <c r="A146" i="2"/>
  <c r="BZ145" i="2"/>
  <c r="BY145" i="2"/>
  <c r="BX145" i="2"/>
  <c r="BS145" i="2"/>
  <c r="BT145" i="2" s="1"/>
  <c r="BR145" i="2"/>
  <c r="BQ145" i="2"/>
  <c r="BO145" i="2"/>
  <c r="BP145" i="2" s="1"/>
  <c r="BM145" i="2"/>
  <c r="BN145" i="2" s="1"/>
  <c r="BK145" i="2"/>
  <c r="BL145" i="2" s="1"/>
  <c r="BI145" i="2"/>
  <c r="BJ145" i="2" s="1"/>
  <c r="BG145" i="2"/>
  <c r="BH145" i="2" s="1"/>
  <c r="BE145" i="2"/>
  <c r="BC145" i="2"/>
  <c r="BB145" i="2"/>
  <c r="BD145" i="2" s="1"/>
  <c r="AZ145" i="2"/>
  <c r="AY145" i="2"/>
  <c r="AX145" i="2"/>
  <c r="AW145" i="2"/>
  <c r="AV145" i="2"/>
  <c r="A145" i="2"/>
  <c r="BZ144" i="2"/>
  <c r="BY144" i="2"/>
  <c r="BX144" i="2"/>
  <c r="BS144" i="2"/>
  <c r="BT144" i="2" s="1"/>
  <c r="BQ144" i="2"/>
  <c r="BR144" i="2" s="1"/>
  <c r="BO144" i="2"/>
  <c r="BP144" i="2" s="1"/>
  <c r="BM144" i="2"/>
  <c r="BN144" i="2" s="1"/>
  <c r="BK144" i="2"/>
  <c r="BL144" i="2" s="1"/>
  <c r="BI144" i="2"/>
  <c r="BJ144" i="2" s="1"/>
  <c r="BG144" i="2"/>
  <c r="BH144" i="2" s="1"/>
  <c r="BE144" i="2"/>
  <c r="BC144" i="2"/>
  <c r="BB144" i="2"/>
  <c r="BD144" i="2" s="1"/>
  <c r="AZ144" i="2"/>
  <c r="AY144" i="2"/>
  <c r="AX144" i="2"/>
  <c r="AW144" i="2"/>
  <c r="AV144" i="2"/>
  <c r="A144" i="2"/>
  <c r="BZ143" i="2"/>
  <c r="BY143" i="2"/>
  <c r="BX143" i="2"/>
  <c r="BS143" i="2"/>
  <c r="BT143" i="2" s="1"/>
  <c r="BQ143" i="2"/>
  <c r="BR143" i="2" s="1"/>
  <c r="BO143" i="2"/>
  <c r="BP143" i="2" s="1"/>
  <c r="BM143" i="2"/>
  <c r="BN143" i="2" s="1"/>
  <c r="BK143" i="2"/>
  <c r="BL143" i="2" s="1"/>
  <c r="BJ143" i="2"/>
  <c r="BI143" i="2"/>
  <c r="BG143" i="2"/>
  <c r="BH143" i="2" s="1"/>
  <c r="BE143" i="2"/>
  <c r="BC143" i="2"/>
  <c r="BB143" i="2"/>
  <c r="BD143" i="2" s="1"/>
  <c r="AZ143" i="2"/>
  <c r="AY143" i="2"/>
  <c r="AX143" i="2"/>
  <c r="AW143" i="2"/>
  <c r="AV143" i="2"/>
  <c r="A143" i="2"/>
  <c r="BZ142" i="2"/>
  <c r="BY142" i="2"/>
  <c r="BX142" i="2"/>
  <c r="BS142" i="2"/>
  <c r="BT142" i="2" s="1"/>
  <c r="BQ142" i="2"/>
  <c r="BR142" i="2" s="1"/>
  <c r="BO142" i="2"/>
  <c r="BP142" i="2" s="1"/>
  <c r="BM142" i="2"/>
  <c r="BN142" i="2" s="1"/>
  <c r="BL142" i="2"/>
  <c r="BK142" i="2"/>
  <c r="BI142" i="2"/>
  <c r="BJ142" i="2" s="1"/>
  <c r="BG142" i="2"/>
  <c r="BH142" i="2" s="1"/>
  <c r="BE142" i="2"/>
  <c r="BC142" i="2"/>
  <c r="BB142" i="2"/>
  <c r="AZ142" i="2"/>
  <c r="AY142" i="2"/>
  <c r="AX142" i="2"/>
  <c r="AW142" i="2"/>
  <c r="AV142" i="2"/>
  <c r="A142" i="2"/>
  <c r="AS142" i="2" s="1"/>
  <c r="BZ141" i="2"/>
  <c r="BY141" i="2"/>
  <c r="BX141" i="2"/>
  <c r="BS141" i="2"/>
  <c r="BT141" i="2" s="1"/>
  <c r="BQ141" i="2"/>
  <c r="BR141" i="2" s="1"/>
  <c r="BO141" i="2"/>
  <c r="BP141" i="2" s="1"/>
  <c r="BN141" i="2"/>
  <c r="BM141" i="2"/>
  <c r="BK141" i="2"/>
  <c r="BL141" i="2" s="1"/>
  <c r="BI141" i="2"/>
  <c r="BJ141" i="2" s="1"/>
  <c r="BG141" i="2"/>
  <c r="BH141" i="2" s="1"/>
  <c r="BE141" i="2"/>
  <c r="BC141" i="2"/>
  <c r="BB141" i="2"/>
  <c r="BD141" i="2" s="1"/>
  <c r="AZ141" i="2"/>
  <c r="AY141" i="2"/>
  <c r="AX141" i="2"/>
  <c r="AW141" i="2"/>
  <c r="AV141" i="2"/>
  <c r="A141" i="2"/>
  <c r="BZ140" i="2"/>
  <c r="BY140" i="2"/>
  <c r="BX140" i="2"/>
  <c r="BS140" i="2"/>
  <c r="BT140" i="2" s="1"/>
  <c r="BR140" i="2"/>
  <c r="BQ140" i="2"/>
  <c r="BP140" i="2"/>
  <c r="BO140" i="2"/>
  <c r="BM140" i="2"/>
  <c r="BN140" i="2" s="1"/>
  <c r="BK140" i="2"/>
  <c r="BL140" i="2" s="1"/>
  <c r="BJ140" i="2"/>
  <c r="BI140" i="2"/>
  <c r="BG140" i="2"/>
  <c r="BH140" i="2" s="1"/>
  <c r="BE140" i="2"/>
  <c r="BC140" i="2"/>
  <c r="BB140" i="2"/>
  <c r="AZ140" i="2"/>
  <c r="AY140" i="2"/>
  <c r="AX140" i="2"/>
  <c r="AW140" i="2"/>
  <c r="AV140" i="2"/>
  <c r="A140" i="2"/>
  <c r="AS140" i="2" s="1"/>
  <c r="BZ139" i="2"/>
  <c r="BY139" i="2"/>
  <c r="BX139" i="2"/>
  <c r="BS139" i="2"/>
  <c r="BT139" i="2" s="1"/>
  <c r="BR139" i="2"/>
  <c r="BQ139" i="2"/>
  <c r="BO139" i="2"/>
  <c r="BP139" i="2" s="1"/>
  <c r="BN139" i="2"/>
  <c r="BM139" i="2"/>
  <c r="BK139" i="2"/>
  <c r="BL139" i="2" s="1"/>
  <c r="BI139" i="2"/>
  <c r="BJ139" i="2" s="1"/>
  <c r="BG139" i="2"/>
  <c r="BH139" i="2" s="1"/>
  <c r="BE139" i="2"/>
  <c r="BC139" i="2"/>
  <c r="BB139" i="2"/>
  <c r="BD139" i="2" s="1"/>
  <c r="AZ139" i="2"/>
  <c r="AY139" i="2"/>
  <c r="AX139" i="2"/>
  <c r="AW139" i="2"/>
  <c r="AV139" i="2"/>
  <c r="A139" i="2"/>
  <c r="BZ138" i="2"/>
  <c r="BY138" i="2"/>
  <c r="BX138" i="2"/>
  <c r="BS138" i="2"/>
  <c r="BT138" i="2" s="1"/>
  <c r="BQ138" i="2"/>
  <c r="BR138" i="2" s="1"/>
  <c r="BO138" i="2"/>
  <c r="BP138" i="2" s="1"/>
  <c r="BM138" i="2"/>
  <c r="BN138" i="2" s="1"/>
  <c r="BK138" i="2"/>
  <c r="BL138" i="2" s="1"/>
  <c r="BJ138" i="2"/>
  <c r="BI138" i="2"/>
  <c r="BG138" i="2"/>
  <c r="BH138" i="2" s="1"/>
  <c r="BE138" i="2"/>
  <c r="BC138" i="2"/>
  <c r="BB138" i="2"/>
  <c r="AZ138" i="2"/>
  <c r="AY138" i="2"/>
  <c r="AX138" i="2"/>
  <c r="AW138" i="2"/>
  <c r="AV138" i="2"/>
  <c r="A138" i="2"/>
  <c r="BZ137" i="2"/>
  <c r="BY137" i="2"/>
  <c r="BX137" i="2"/>
  <c r="BS137" i="2"/>
  <c r="BT137" i="2" s="1"/>
  <c r="BR137" i="2"/>
  <c r="BQ137" i="2"/>
  <c r="BO137" i="2"/>
  <c r="BP137" i="2" s="1"/>
  <c r="BM137" i="2"/>
  <c r="BN137" i="2" s="1"/>
  <c r="BK137" i="2"/>
  <c r="BL137" i="2" s="1"/>
  <c r="BI137" i="2"/>
  <c r="BJ137" i="2" s="1"/>
  <c r="BG137" i="2"/>
  <c r="BH137" i="2" s="1"/>
  <c r="BE137" i="2"/>
  <c r="BC137" i="2"/>
  <c r="BB137" i="2"/>
  <c r="BD137" i="2" s="1"/>
  <c r="AZ137" i="2"/>
  <c r="AY137" i="2"/>
  <c r="AX137" i="2"/>
  <c r="AW137" i="2"/>
  <c r="AV137" i="2"/>
  <c r="A137" i="2"/>
  <c r="BZ136" i="2"/>
  <c r="BY136" i="2"/>
  <c r="BX136" i="2"/>
  <c r="BS136" i="2"/>
  <c r="BT136" i="2" s="1"/>
  <c r="BQ136" i="2"/>
  <c r="BR136" i="2" s="1"/>
  <c r="BO136" i="2"/>
  <c r="BP136" i="2" s="1"/>
  <c r="BM136" i="2"/>
  <c r="BN136" i="2" s="1"/>
  <c r="BK136" i="2"/>
  <c r="BL136" i="2" s="1"/>
  <c r="BI136" i="2"/>
  <c r="BJ136" i="2" s="1"/>
  <c r="BG136" i="2"/>
  <c r="BH136" i="2" s="1"/>
  <c r="BE136" i="2"/>
  <c r="BC136" i="2"/>
  <c r="BB136" i="2"/>
  <c r="BD136" i="2" s="1"/>
  <c r="AZ136" i="2"/>
  <c r="AY136" i="2"/>
  <c r="AX136" i="2"/>
  <c r="AW136" i="2"/>
  <c r="AV136" i="2"/>
  <c r="A136" i="2"/>
  <c r="BZ135" i="2"/>
  <c r="BY135" i="2"/>
  <c r="BX135" i="2"/>
  <c r="BS135" i="2"/>
  <c r="BT135" i="2" s="1"/>
  <c r="BQ135" i="2"/>
  <c r="BR135" i="2" s="1"/>
  <c r="BO135" i="2"/>
  <c r="BP135" i="2" s="1"/>
  <c r="BN135" i="2"/>
  <c r="BM135" i="2"/>
  <c r="BK135" i="2"/>
  <c r="BL135" i="2" s="1"/>
  <c r="BI135" i="2"/>
  <c r="BJ135" i="2" s="1"/>
  <c r="BG135" i="2"/>
  <c r="BH135" i="2" s="1"/>
  <c r="BE135" i="2"/>
  <c r="BC135" i="2"/>
  <c r="BB135" i="2"/>
  <c r="BD135" i="2" s="1"/>
  <c r="AZ135" i="2"/>
  <c r="AY135" i="2"/>
  <c r="AX135" i="2"/>
  <c r="AW135" i="2"/>
  <c r="AV135" i="2"/>
  <c r="A135" i="2"/>
  <c r="AS135" i="2" s="1"/>
  <c r="BZ134" i="2"/>
  <c r="BY134" i="2"/>
  <c r="BX134" i="2"/>
  <c r="BS134" i="2"/>
  <c r="BT134" i="2" s="1"/>
  <c r="BQ134" i="2"/>
  <c r="BR134" i="2" s="1"/>
  <c r="BO134" i="2"/>
  <c r="BP134" i="2" s="1"/>
  <c r="BM134" i="2"/>
  <c r="BN134" i="2" s="1"/>
  <c r="BK134" i="2"/>
  <c r="BL134" i="2" s="1"/>
  <c r="BI134" i="2"/>
  <c r="BJ134" i="2" s="1"/>
  <c r="BG134" i="2"/>
  <c r="BH134" i="2" s="1"/>
  <c r="BE134" i="2"/>
  <c r="BC134" i="2"/>
  <c r="BB134" i="2"/>
  <c r="BD134" i="2" s="1"/>
  <c r="AZ134" i="2"/>
  <c r="AY134" i="2"/>
  <c r="AX134" i="2"/>
  <c r="AW134" i="2"/>
  <c r="AV134" i="2"/>
  <c r="A134" i="2"/>
  <c r="BZ133" i="2"/>
  <c r="BY133" i="2"/>
  <c r="BX133" i="2"/>
  <c r="BS133" i="2"/>
  <c r="BT133" i="2" s="1"/>
  <c r="BQ133" i="2"/>
  <c r="BR133" i="2" s="1"/>
  <c r="BO133" i="2"/>
  <c r="BP133" i="2" s="1"/>
  <c r="BM133" i="2"/>
  <c r="BN133" i="2" s="1"/>
  <c r="BK133" i="2"/>
  <c r="BL133" i="2" s="1"/>
  <c r="BI133" i="2"/>
  <c r="BJ133" i="2" s="1"/>
  <c r="BG133" i="2"/>
  <c r="BH133" i="2" s="1"/>
  <c r="BE133" i="2"/>
  <c r="BC133" i="2"/>
  <c r="BB133" i="2"/>
  <c r="BD133" i="2" s="1"/>
  <c r="AZ133" i="2"/>
  <c r="AY133" i="2"/>
  <c r="AX133" i="2"/>
  <c r="AW133" i="2"/>
  <c r="AV133" i="2"/>
  <c r="A133" i="2"/>
  <c r="BZ132" i="2"/>
  <c r="BY132" i="2"/>
  <c r="BX132" i="2"/>
  <c r="BT132" i="2"/>
  <c r="BS132" i="2"/>
  <c r="BQ132" i="2"/>
  <c r="BR132" i="2" s="1"/>
  <c r="BO132" i="2"/>
  <c r="BP132" i="2" s="1"/>
  <c r="BN132" i="2"/>
  <c r="BM132" i="2"/>
  <c r="BK132" i="2"/>
  <c r="BL132" i="2" s="1"/>
  <c r="BJ132" i="2"/>
  <c r="BI132" i="2"/>
  <c r="BG132" i="2"/>
  <c r="BH132" i="2" s="1"/>
  <c r="BE132" i="2"/>
  <c r="BC132" i="2"/>
  <c r="BB132" i="2"/>
  <c r="BD132" i="2" s="1"/>
  <c r="AZ132" i="2"/>
  <c r="AY132" i="2"/>
  <c r="AX132" i="2"/>
  <c r="AW132" i="2"/>
  <c r="AV132" i="2"/>
  <c r="A132" i="2"/>
  <c r="BZ131" i="2"/>
  <c r="BY131" i="2"/>
  <c r="BX131" i="2"/>
  <c r="BS131" i="2"/>
  <c r="BT131" i="2" s="1"/>
  <c r="BQ131" i="2"/>
  <c r="BR131" i="2" s="1"/>
  <c r="BO131" i="2"/>
  <c r="BP131" i="2" s="1"/>
  <c r="BM131" i="2"/>
  <c r="BN131" i="2" s="1"/>
  <c r="BK131" i="2"/>
  <c r="BL131" i="2" s="1"/>
  <c r="BI131" i="2"/>
  <c r="BJ131" i="2" s="1"/>
  <c r="BG131" i="2"/>
  <c r="BH131" i="2" s="1"/>
  <c r="BE131" i="2"/>
  <c r="BC131" i="2"/>
  <c r="BB131" i="2"/>
  <c r="AZ131" i="2"/>
  <c r="AY131" i="2"/>
  <c r="AX131" i="2"/>
  <c r="AW131" i="2"/>
  <c r="AV131" i="2"/>
  <c r="A131" i="2"/>
  <c r="AS131" i="2" s="1"/>
  <c r="BZ130" i="2"/>
  <c r="BY130" i="2"/>
  <c r="BX130" i="2"/>
  <c r="BS130" i="2"/>
  <c r="BT130" i="2" s="1"/>
  <c r="BR130" i="2"/>
  <c r="BQ130" i="2"/>
  <c r="BO130" i="2"/>
  <c r="BP130" i="2" s="1"/>
  <c r="BN130" i="2"/>
  <c r="BM130" i="2"/>
  <c r="BL130" i="2"/>
  <c r="BK130" i="2"/>
  <c r="BI130" i="2"/>
  <c r="BJ130" i="2" s="1"/>
  <c r="BG130" i="2"/>
  <c r="BH130" i="2" s="1"/>
  <c r="BE130" i="2"/>
  <c r="BC130" i="2"/>
  <c r="BB130" i="2"/>
  <c r="BD130" i="2" s="1"/>
  <c r="AZ130" i="2"/>
  <c r="AY130" i="2"/>
  <c r="AX130" i="2"/>
  <c r="AW130" i="2"/>
  <c r="AV130" i="2"/>
  <c r="AS130" i="2"/>
  <c r="A130" i="2"/>
  <c r="BZ129" i="2"/>
  <c r="BY129" i="2"/>
  <c r="BX129" i="2"/>
  <c r="BS129" i="2"/>
  <c r="BT129" i="2" s="1"/>
  <c r="BQ129" i="2"/>
  <c r="BR129" i="2" s="1"/>
  <c r="BO129" i="2"/>
  <c r="BP129" i="2" s="1"/>
  <c r="BM129" i="2"/>
  <c r="BN129" i="2" s="1"/>
  <c r="BK129" i="2"/>
  <c r="BL129" i="2" s="1"/>
  <c r="BI129" i="2"/>
  <c r="BJ129" i="2" s="1"/>
  <c r="BG129" i="2"/>
  <c r="BH129" i="2" s="1"/>
  <c r="BE129" i="2"/>
  <c r="BC129" i="2"/>
  <c r="BB129" i="2"/>
  <c r="AZ129" i="2"/>
  <c r="AY129" i="2"/>
  <c r="AX129" i="2"/>
  <c r="AW129" i="2"/>
  <c r="AV129" i="2"/>
  <c r="A129" i="2"/>
  <c r="BZ128" i="2"/>
  <c r="BY128" i="2"/>
  <c r="BX128" i="2"/>
  <c r="BS128" i="2"/>
  <c r="BT128" i="2" s="1"/>
  <c r="BR128" i="2"/>
  <c r="BQ128" i="2"/>
  <c r="BO128" i="2"/>
  <c r="BP128" i="2" s="1"/>
  <c r="BM128" i="2"/>
  <c r="BN128" i="2" s="1"/>
  <c r="BK128" i="2"/>
  <c r="BL128" i="2" s="1"/>
  <c r="BI128" i="2"/>
  <c r="BJ128" i="2" s="1"/>
  <c r="BG128" i="2"/>
  <c r="BH128" i="2" s="1"/>
  <c r="BE128" i="2"/>
  <c r="BC128" i="2"/>
  <c r="BB128" i="2"/>
  <c r="BD128" i="2" s="1"/>
  <c r="AZ128" i="2"/>
  <c r="AY128" i="2"/>
  <c r="AX128" i="2"/>
  <c r="AW128" i="2"/>
  <c r="AV128" i="2"/>
  <c r="A128" i="2"/>
  <c r="AS129" i="2" s="1"/>
  <c r="BZ127" i="2"/>
  <c r="BY127" i="2"/>
  <c r="BX127" i="2"/>
  <c r="BS127" i="2"/>
  <c r="BT127" i="2" s="1"/>
  <c r="BQ127" i="2"/>
  <c r="BR127" i="2" s="1"/>
  <c r="BO127" i="2"/>
  <c r="BP127" i="2" s="1"/>
  <c r="BN127" i="2"/>
  <c r="BM127" i="2"/>
  <c r="BK127" i="2"/>
  <c r="BL127" i="2" s="1"/>
  <c r="BI127" i="2"/>
  <c r="BJ127" i="2" s="1"/>
  <c r="BG127" i="2"/>
  <c r="BH127" i="2" s="1"/>
  <c r="BE127" i="2"/>
  <c r="BD127" i="2"/>
  <c r="BC127" i="2"/>
  <c r="BB127" i="2"/>
  <c r="AZ127" i="2"/>
  <c r="AY127" i="2"/>
  <c r="AX127" i="2"/>
  <c r="AW127" i="2"/>
  <c r="AV127" i="2"/>
  <c r="A127" i="2"/>
  <c r="BZ126" i="2"/>
  <c r="BY126" i="2"/>
  <c r="BX126" i="2"/>
  <c r="BT126" i="2"/>
  <c r="BS126" i="2"/>
  <c r="BQ126" i="2"/>
  <c r="BR126" i="2" s="1"/>
  <c r="BO126" i="2"/>
  <c r="BP126" i="2" s="1"/>
  <c r="BM126" i="2"/>
  <c r="BN126" i="2" s="1"/>
  <c r="BK126" i="2"/>
  <c r="BL126" i="2" s="1"/>
  <c r="BI126" i="2"/>
  <c r="BJ126" i="2" s="1"/>
  <c r="BG126" i="2"/>
  <c r="BH126" i="2" s="1"/>
  <c r="BE126" i="2"/>
  <c r="BC126" i="2"/>
  <c r="BB126" i="2"/>
  <c r="BD126" i="2" s="1"/>
  <c r="AZ126" i="2"/>
  <c r="AY126" i="2"/>
  <c r="AX126" i="2"/>
  <c r="AW126" i="2"/>
  <c r="AV126" i="2"/>
  <c r="A126" i="2"/>
  <c r="AS126" i="2" s="1"/>
  <c r="BZ125" i="2"/>
  <c r="BY125" i="2"/>
  <c r="BX125" i="2"/>
  <c r="BS125" i="2"/>
  <c r="BT125" i="2" s="1"/>
  <c r="BQ125" i="2"/>
  <c r="BR125" i="2" s="1"/>
  <c r="BP125" i="2"/>
  <c r="BO125" i="2"/>
  <c r="BM125" i="2"/>
  <c r="BN125" i="2" s="1"/>
  <c r="BK125" i="2"/>
  <c r="BL125" i="2" s="1"/>
  <c r="BI125" i="2"/>
  <c r="BJ125" i="2" s="1"/>
  <c r="BG125" i="2"/>
  <c r="BH125" i="2" s="1"/>
  <c r="BE125" i="2"/>
  <c r="BC125" i="2"/>
  <c r="BB125" i="2"/>
  <c r="BD125" i="2" s="1"/>
  <c r="AZ125" i="2"/>
  <c r="AY125" i="2"/>
  <c r="AX125" i="2"/>
  <c r="AW125" i="2"/>
  <c r="AV125" i="2"/>
  <c r="A125" i="2"/>
  <c r="BZ124" i="2"/>
  <c r="BY124" i="2"/>
  <c r="BX124" i="2"/>
  <c r="BS124" i="2"/>
  <c r="BT124" i="2" s="1"/>
  <c r="BQ124" i="2"/>
  <c r="BR124" i="2" s="1"/>
  <c r="BO124" i="2"/>
  <c r="BP124" i="2" s="1"/>
  <c r="BM124" i="2"/>
  <c r="BN124" i="2" s="1"/>
  <c r="BL124" i="2"/>
  <c r="BK124" i="2"/>
  <c r="BI124" i="2"/>
  <c r="BJ124" i="2" s="1"/>
  <c r="BG124" i="2"/>
  <c r="BH124" i="2" s="1"/>
  <c r="BE124" i="2"/>
  <c r="BC124" i="2"/>
  <c r="BB124" i="2"/>
  <c r="BD124" i="2" s="1"/>
  <c r="AZ124" i="2"/>
  <c r="AY124" i="2"/>
  <c r="AX124" i="2"/>
  <c r="AW124" i="2"/>
  <c r="AV124" i="2"/>
  <c r="A124" i="2"/>
  <c r="AS125" i="2" s="1"/>
  <c r="BZ123" i="2"/>
  <c r="BY123" i="2"/>
  <c r="BX123" i="2"/>
  <c r="BT123" i="2"/>
  <c r="BS123" i="2"/>
  <c r="BQ123" i="2"/>
  <c r="BR123" i="2" s="1"/>
  <c r="BO123" i="2"/>
  <c r="BP123" i="2" s="1"/>
  <c r="BM123" i="2"/>
  <c r="BN123" i="2" s="1"/>
  <c r="BK123" i="2"/>
  <c r="BL123" i="2" s="1"/>
  <c r="BI123" i="2"/>
  <c r="BJ123" i="2" s="1"/>
  <c r="BG123" i="2"/>
  <c r="BH123" i="2" s="1"/>
  <c r="BE123" i="2"/>
  <c r="BC123" i="2"/>
  <c r="BB123" i="2"/>
  <c r="BD123" i="2" s="1"/>
  <c r="AZ123" i="2"/>
  <c r="AY123" i="2"/>
  <c r="AX123" i="2"/>
  <c r="AW123" i="2"/>
  <c r="AV123" i="2"/>
  <c r="A123" i="2"/>
  <c r="AS123" i="2" s="1"/>
  <c r="BZ122" i="2"/>
  <c r="BY122" i="2"/>
  <c r="BX122" i="2"/>
  <c r="BS122" i="2"/>
  <c r="BT122" i="2" s="1"/>
  <c r="BQ122" i="2"/>
  <c r="BR122" i="2" s="1"/>
  <c r="BO122" i="2"/>
  <c r="BP122" i="2" s="1"/>
  <c r="BM122" i="2"/>
  <c r="BN122" i="2" s="1"/>
  <c r="BK122" i="2"/>
  <c r="BL122" i="2" s="1"/>
  <c r="BI122" i="2"/>
  <c r="BJ122" i="2" s="1"/>
  <c r="BG122" i="2"/>
  <c r="BH122" i="2" s="1"/>
  <c r="BE122" i="2"/>
  <c r="BC122" i="2"/>
  <c r="BB122" i="2"/>
  <c r="BD122" i="2" s="1"/>
  <c r="AZ122" i="2"/>
  <c r="AY122" i="2"/>
  <c r="AX122" i="2"/>
  <c r="AW122" i="2"/>
  <c r="AV122" i="2"/>
  <c r="A122" i="2"/>
  <c r="BZ121" i="2"/>
  <c r="BY121" i="2"/>
  <c r="BX121" i="2"/>
  <c r="BS121" i="2"/>
  <c r="BT121" i="2" s="1"/>
  <c r="BQ121" i="2"/>
  <c r="BR121" i="2" s="1"/>
  <c r="BO121" i="2"/>
  <c r="BP121" i="2" s="1"/>
  <c r="BM121" i="2"/>
  <c r="BN121" i="2" s="1"/>
  <c r="BK121" i="2"/>
  <c r="BL121" i="2" s="1"/>
  <c r="BI121" i="2"/>
  <c r="BJ121" i="2" s="1"/>
  <c r="BG121" i="2"/>
  <c r="BH121" i="2" s="1"/>
  <c r="BE121" i="2"/>
  <c r="BC121" i="2"/>
  <c r="BB121" i="2"/>
  <c r="AZ121" i="2"/>
  <c r="AY121" i="2"/>
  <c r="AX121" i="2"/>
  <c r="AW121" i="2"/>
  <c r="AV121" i="2"/>
  <c r="A121" i="2"/>
  <c r="AS122" i="2" s="1"/>
  <c r="BZ120" i="2"/>
  <c r="BY120" i="2"/>
  <c r="BX120" i="2"/>
  <c r="BS120" i="2"/>
  <c r="BT120" i="2" s="1"/>
  <c r="BQ120" i="2"/>
  <c r="BR120" i="2" s="1"/>
  <c r="BO120" i="2"/>
  <c r="BP120" i="2" s="1"/>
  <c r="BM120" i="2"/>
  <c r="BN120" i="2" s="1"/>
  <c r="BK120" i="2"/>
  <c r="BL120" i="2" s="1"/>
  <c r="BI120" i="2"/>
  <c r="BJ120" i="2" s="1"/>
  <c r="BH120" i="2"/>
  <c r="BG120" i="2"/>
  <c r="BE120" i="2"/>
  <c r="BC120" i="2"/>
  <c r="BB120" i="2"/>
  <c r="BD120" i="2" s="1"/>
  <c r="AZ120" i="2"/>
  <c r="AY120" i="2"/>
  <c r="AX120" i="2"/>
  <c r="AW120" i="2"/>
  <c r="AV120" i="2"/>
  <c r="A120" i="2"/>
  <c r="AS120" i="2" s="1"/>
  <c r="AT120" i="2" s="1"/>
  <c r="BZ119" i="2"/>
  <c r="BY119" i="2"/>
  <c r="BX119" i="2"/>
  <c r="BS119" i="2"/>
  <c r="BT119" i="2" s="1"/>
  <c r="BQ119" i="2"/>
  <c r="BR119" i="2" s="1"/>
  <c r="BO119" i="2"/>
  <c r="BP119" i="2" s="1"/>
  <c r="BN119" i="2"/>
  <c r="BM119" i="2"/>
  <c r="BL119" i="2"/>
  <c r="BK119" i="2"/>
  <c r="BI119" i="2"/>
  <c r="BJ119" i="2" s="1"/>
  <c r="BG119" i="2"/>
  <c r="BH119" i="2" s="1"/>
  <c r="BE119" i="2"/>
  <c r="BC119" i="2"/>
  <c r="BB119" i="2"/>
  <c r="BD119" i="2" s="1"/>
  <c r="AZ119" i="2"/>
  <c r="AY119" i="2"/>
  <c r="AX119" i="2"/>
  <c r="AW119" i="2"/>
  <c r="AV119" i="2"/>
  <c r="A119" i="2"/>
  <c r="BZ118" i="2"/>
  <c r="BY118" i="2"/>
  <c r="BX118" i="2"/>
  <c r="BT118" i="2"/>
  <c r="BS118" i="2"/>
  <c r="BQ118" i="2"/>
  <c r="BR118" i="2" s="1"/>
  <c r="BO118" i="2"/>
  <c r="BP118" i="2" s="1"/>
  <c r="BM118" i="2"/>
  <c r="BN118" i="2" s="1"/>
  <c r="BL118" i="2"/>
  <c r="BK118" i="2"/>
  <c r="BJ118" i="2"/>
  <c r="BI118" i="2"/>
  <c r="BG118" i="2"/>
  <c r="BH118" i="2" s="1"/>
  <c r="BE118" i="2"/>
  <c r="BC118" i="2"/>
  <c r="BB118" i="2"/>
  <c r="AZ118" i="2"/>
  <c r="AY118" i="2"/>
  <c r="AX118" i="2"/>
  <c r="AW118" i="2"/>
  <c r="AV118" i="2"/>
  <c r="A118" i="2"/>
  <c r="BZ117" i="2"/>
  <c r="BY117" i="2"/>
  <c r="BX117" i="2"/>
  <c r="BT117" i="2"/>
  <c r="BS117" i="2"/>
  <c r="BQ117" i="2"/>
  <c r="BR117" i="2" s="1"/>
  <c r="BP117" i="2"/>
  <c r="BO117" i="2"/>
  <c r="BM117" i="2"/>
  <c r="BN117" i="2" s="1"/>
  <c r="BK117" i="2"/>
  <c r="BL117" i="2" s="1"/>
  <c r="BI117" i="2"/>
  <c r="BJ117" i="2" s="1"/>
  <c r="BH117" i="2"/>
  <c r="BG117" i="2"/>
  <c r="BE117" i="2"/>
  <c r="BC117" i="2"/>
  <c r="BB117" i="2"/>
  <c r="BD117" i="2" s="1"/>
  <c r="AZ117" i="2"/>
  <c r="AY117" i="2"/>
  <c r="AX117" i="2"/>
  <c r="AW117" i="2"/>
  <c r="AV117" i="2"/>
  <c r="A117" i="2"/>
  <c r="AS117" i="2" s="1"/>
  <c r="BZ116" i="2"/>
  <c r="BY116" i="2"/>
  <c r="BX116" i="2"/>
  <c r="BS116" i="2"/>
  <c r="BT116" i="2" s="1"/>
  <c r="BQ116" i="2"/>
  <c r="BR116" i="2" s="1"/>
  <c r="BO116" i="2"/>
  <c r="BP116" i="2" s="1"/>
  <c r="BM116" i="2"/>
  <c r="BN116" i="2" s="1"/>
  <c r="BK116" i="2"/>
  <c r="BL116" i="2" s="1"/>
  <c r="BI116" i="2"/>
  <c r="BJ116" i="2" s="1"/>
  <c r="BG116" i="2"/>
  <c r="BH116" i="2" s="1"/>
  <c r="BE116" i="2"/>
  <c r="BC116" i="2"/>
  <c r="BB116" i="2"/>
  <c r="BD116" i="2" s="1"/>
  <c r="AZ116" i="2"/>
  <c r="AY116" i="2"/>
  <c r="AX116" i="2"/>
  <c r="AW116" i="2"/>
  <c r="AV116" i="2"/>
  <c r="A116" i="2"/>
  <c r="AS116" i="2" s="1"/>
  <c r="AT116" i="2" s="1"/>
  <c r="BZ115" i="2"/>
  <c r="BY115" i="2"/>
  <c r="BX115" i="2"/>
  <c r="BS115" i="2"/>
  <c r="BT115" i="2" s="1"/>
  <c r="BQ115" i="2"/>
  <c r="BR115" i="2" s="1"/>
  <c r="BO115" i="2"/>
  <c r="BP115" i="2" s="1"/>
  <c r="BM115" i="2"/>
  <c r="BN115" i="2" s="1"/>
  <c r="BK115" i="2"/>
  <c r="BL115" i="2" s="1"/>
  <c r="BI115" i="2"/>
  <c r="BJ115" i="2" s="1"/>
  <c r="BG115" i="2"/>
  <c r="BH115" i="2" s="1"/>
  <c r="BE115" i="2"/>
  <c r="BC115" i="2"/>
  <c r="BB115" i="2"/>
  <c r="AZ115" i="2"/>
  <c r="AY115" i="2"/>
  <c r="AX115" i="2"/>
  <c r="AW115" i="2"/>
  <c r="AV115" i="2"/>
  <c r="A115" i="2"/>
  <c r="AS115" i="2" s="1"/>
  <c r="BZ114" i="2"/>
  <c r="BY114" i="2"/>
  <c r="BX114" i="2"/>
  <c r="BS114" i="2"/>
  <c r="BT114" i="2" s="1"/>
  <c r="BQ114" i="2"/>
  <c r="BR114" i="2" s="1"/>
  <c r="BO114" i="2"/>
  <c r="BP114" i="2" s="1"/>
  <c r="BM114" i="2"/>
  <c r="BN114" i="2" s="1"/>
  <c r="BK114" i="2"/>
  <c r="BL114" i="2" s="1"/>
  <c r="BI114" i="2"/>
  <c r="BJ114" i="2" s="1"/>
  <c r="BG114" i="2"/>
  <c r="BH114" i="2" s="1"/>
  <c r="BE114" i="2"/>
  <c r="BD114" i="2"/>
  <c r="BC114" i="2"/>
  <c r="BB114" i="2"/>
  <c r="AZ114" i="2"/>
  <c r="AY114" i="2"/>
  <c r="AX114" i="2"/>
  <c r="AW114" i="2"/>
  <c r="AV114" i="2"/>
  <c r="A114" i="2"/>
  <c r="BZ113" i="2"/>
  <c r="BY113" i="2"/>
  <c r="BX113" i="2"/>
  <c r="BS113" i="2"/>
  <c r="BT113" i="2" s="1"/>
  <c r="BQ113" i="2"/>
  <c r="BR113" i="2" s="1"/>
  <c r="BO113" i="2"/>
  <c r="BP113" i="2" s="1"/>
  <c r="BM113" i="2"/>
  <c r="BN113" i="2" s="1"/>
  <c r="BK113" i="2"/>
  <c r="BL113" i="2" s="1"/>
  <c r="BI113" i="2"/>
  <c r="BJ113" i="2" s="1"/>
  <c r="BG113" i="2"/>
  <c r="BH113" i="2" s="1"/>
  <c r="BE113" i="2"/>
  <c r="BC113" i="2"/>
  <c r="BB113" i="2"/>
  <c r="AZ113" i="2"/>
  <c r="AY113" i="2"/>
  <c r="AX113" i="2"/>
  <c r="AW113" i="2"/>
  <c r="AV113" i="2"/>
  <c r="A113" i="2"/>
  <c r="BZ112" i="2"/>
  <c r="BY112" i="2"/>
  <c r="BX112" i="2"/>
  <c r="BS112" i="2"/>
  <c r="BT112" i="2" s="1"/>
  <c r="BR112" i="2"/>
  <c r="BQ112" i="2"/>
  <c r="BO112" i="2"/>
  <c r="BP112" i="2" s="1"/>
  <c r="BM112" i="2"/>
  <c r="BN112" i="2" s="1"/>
  <c r="BK112" i="2"/>
  <c r="BL112" i="2" s="1"/>
  <c r="BI112" i="2"/>
  <c r="BJ112" i="2" s="1"/>
  <c r="BG112" i="2"/>
  <c r="BH112" i="2" s="1"/>
  <c r="BE112" i="2"/>
  <c r="BC112" i="2"/>
  <c r="BB112" i="2"/>
  <c r="BD112" i="2" s="1"/>
  <c r="AZ112" i="2"/>
  <c r="AY112" i="2"/>
  <c r="AX112" i="2"/>
  <c r="AW112" i="2"/>
  <c r="AV112" i="2"/>
  <c r="A112" i="2"/>
  <c r="BZ111" i="2"/>
  <c r="BY111" i="2"/>
  <c r="BX111" i="2"/>
  <c r="BS111" i="2"/>
  <c r="BT111" i="2" s="1"/>
  <c r="BQ111" i="2"/>
  <c r="BR111" i="2" s="1"/>
  <c r="BO111" i="2"/>
  <c r="BP111" i="2" s="1"/>
  <c r="BN111" i="2"/>
  <c r="BM111" i="2"/>
  <c r="BK111" i="2"/>
  <c r="BL111" i="2" s="1"/>
  <c r="BI111" i="2"/>
  <c r="BJ111" i="2" s="1"/>
  <c r="BG111" i="2"/>
  <c r="BH111" i="2" s="1"/>
  <c r="BE111" i="2"/>
  <c r="BD111" i="2"/>
  <c r="BC111" i="2"/>
  <c r="BB111" i="2"/>
  <c r="AZ111" i="2"/>
  <c r="AY111" i="2"/>
  <c r="AX111" i="2"/>
  <c r="AW111" i="2"/>
  <c r="AV111" i="2"/>
  <c r="A111" i="2"/>
  <c r="BZ110" i="2"/>
  <c r="BY110" i="2"/>
  <c r="BX110" i="2"/>
  <c r="BS110" i="2"/>
  <c r="BT110" i="2" s="1"/>
  <c r="BQ110" i="2"/>
  <c r="BR110" i="2" s="1"/>
  <c r="BO110" i="2"/>
  <c r="BP110" i="2" s="1"/>
  <c r="BM110" i="2"/>
  <c r="BN110" i="2" s="1"/>
  <c r="BK110" i="2"/>
  <c r="BL110" i="2" s="1"/>
  <c r="BJ110" i="2"/>
  <c r="BI110" i="2"/>
  <c r="BG110" i="2"/>
  <c r="BH110" i="2" s="1"/>
  <c r="BE110" i="2"/>
  <c r="BC110" i="2"/>
  <c r="BB110" i="2"/>
  <c r="AZ110" i="2"/>
  <c r="AY110" i="2"/>
  <c r="AX110" i="2"/>
  <c r="AW110" i="2"/>
  <c r="AV110" i="2"/>
  <c r="A110" i="2"/>
  <c r="BZ109" i="2"/>
  <c r="BY109" i="2"/>
  <c r="BX109" i="2"/>
  <c r="BS109" i="2"/>
  <c r="BT109" i="2" s="1"/>
  <c r="BR109" i="2"/>
  <c r="BQ109" i="2"/>
  <c r="BO109" i="2"/>
  <c r="BP109" i="2" s="1"/>
  <c r="BM109" i="2"/>
  <c r="BN109" i="2" s="1"/>
  <c r="BK109" i="2"/>
  <c r="BL109" i="2" s="1"/>
  <c r="BI109" i="2"/>
  <c r="BJ109" i="2" s="1"/>
  <c r="BG109" i="2"/>
  <c r="BH109" i="2" s="1"/>
  <c r="BE109" i="2"/>
  <c r="BC109" i="2"/>
  <c r="BB109" i="2"/>
  <c r="AZ109" i="2"/>
  <c r="AY109" i="2"/>
  <c r="AX109" i="2"/>
  <c r="AW109" i="2"/>
  <c r="AV109" i="2"/>
  <c r="A109" i="2"/>
  <c r="BZ108" i="2"/>
  <c r="BY108" i="2"/>
  <c r="BX108" i="2"/>
  <c r="BS108" i="2"/>
  <c r="BT108" i="2" s="1"/>
  <c r="BQ108" i="2"/>
  <c r="BR108" i="2" s="1"/>
  <c r="BO108" i="2"/>
  <c r="BP108" i="2" s="1"/>
  <c r="BN108" i="2"/>
  <c r="BM108" i="2"/>
  <c r="BK108" i="2"/>
  <c r="BL108" i="2" s="1"/>
  <c r="BI108" i="2"/>
  <c r="BJ108" i="2" s="1"/>
  <c r="BG108" i="2"/>
  <c r="BH108" i="2" s="1"/>
  <c r="BE108" i="2"/>
  <c r="BC108" i="2"/>
  <c r="BD108" i="2" s="1"/>
  <c r="BB108" i="2"/>
  <c r="AZ108" i="2"/>
  <c r="AY108" i="2"/>
  <c r="AX108" i="2"/>
  <c r="AW108" i="2"/>
  <c r="AV108" i="2"/>
  <c r="A108" i="2"/>
  <c r="BZ107" i="2"/>
  <c r="BY107" i="2"/>
  <c r="BX107" i="2"/>
  <c r="BS107" i="2"/>
  <c r="BT107" i="2" s="1"/>
  <c r="BQ107" i="2"/>
  <c r="BR107" i="2" s="1"/>
  <c r="BO107" i="2"/>
  <c r="BP107" i="2" s="1"/>
  <c r="BM107" i="2"/>
  <c r="BN107" i="2" s="1"/>
  <c r="BK107" i="2"/>
  <c r="BL107" i="2" s="1"/>
  <c r="BI107" i="2"/>
  <c r="BJ107" i="2" s="1"/>
  <c r="BG107" i="2"/>
  <c r="BH107" i="2" s="1"/>
  <c r="BE107" i="2"/>
  <c r="BC107" i="2"/>
  <c r="BB107" i="2"/>
  <c r="AZ107" i="2"/>
  <c r="AY107" i="2"/>
  <c r="AX107" i="2"/>
  <c r="AW107" i="2"/>
  <c r="AV107" i="2"/>
  <c r="A107" i="2"/>
  <c r="BZ106" i="2"/>
  <c r="BY106" i="2"/>
  <c r="BX106" i="2"/>
  <c r="BS106" i="2"/>
  <c r="BT106" i="2" s="1"/>
  <c r="BQ106" i="2"/>
  <c r="BR106" i="2" s="1"/>
  <c r="BO106" i="2"/>
  <c r="BP106" i="2" s="1"/>
  <c r="BM106" i="2"/>
  <c r="BN106" i="2" s="1"/>
  <c r="BK106" i="2"/>
  <c r="BL106" i="2" s="1"/>
  <c r="BI106" i="2"/>
  <c r="BJ106" i="2" s="1"/>
  <c r="BG106" i="2"/>
  <c r="BH106" i="2" s="1"/>
  <c r="BE106" i="2"/>
  <c r="BC106" i="2"/>
  <c r="BB106" i="2"/>
  <c r="AZ106" i="2"/>
  <c r="AY106" i="2"/>
  <c r="AX106" i="2"/>
  <c r="AW106" i="2"/>
  <c r="AV106" i="2"/>
  <c r="A106" i="2"/>
  <c r="AS106" i="2" s="1"/>
  <c r="BZ105" i="2"/>
  <c r="BY105" i="2"/>
  <c r="BX105" i="2"/>
  <c r="BS105" i="2"/>
  <c r="BT105" i="2" s="1"/>
  <c r="BQ105" i="2"/>
  <c r="BR105" i="2" s="1"/>
  <c r="BO105" i="2"/>
  <c r="BP105" i="2" s="1"/>
  <c r="BM105" i="2"/>
  <c r="BN105" i="2" s="1"/>
  <c r="BK105" i="2"/>
  <c r="BL105" i="2" s="1"/>
  <c r="BI105" i="2"/>
  <c r="BJ105" i="2" s="1"/>
  <c r="BG105" i="2"/>
  <c r="BH105" i="2" s="1"/>
  <c r="BE105" i="2"/>
  <c r="BC105" i="2"/>
  <c r="BB105" i="2"/>
  <c r="BD105" i="2" s="1"/>
  <c r="AZ105" i="2"/>
  <c r="AY105" i="2"/>
  <c r="AX105" i="2"/>
  <c r="AW105" i="2"/>
  <c r="AV105" i="2"/>
  <c r="A105" i="2"/>
  <c r="BZ104" i="2"/>
  <c r="BY104" i="2"/>
  <c r="BX104" i="2"/>
  <c r="BS104" i="2"/>
  <c r="BT104" i="2" s="1"/>
  <c r="BQ104" i="2"/>
  <c r="BR104" i="2" s="1"/>
  <c r="BO104" i="2"/>
  <c r="BP104" i="2" s="1"/>
  <c r="BM104" i="2"/>
  <c r="BN104" i="2" s="1"/>
  <c r="BK104" i="2"/>
  <c r="BL104" i="2" s="1"/>
  <c r="BJ104" i="2"/>
  <c r="BI104" i="2"/>
  <c r="BG104" i="2"/>
  <c r="BH104" i="2" s="1"/>
  <c r="BE104" i="2"/>
  <c r="BC104" i="2"/>
  <c r="BB104" i="2"/>
  <c r="AZ104" i="2"/>
  <c r="AY104" i="2"/>
  <c r="AX104" i="2"/>
  <c r="AW104" i="2"/>
  <c r="AV104" i="2"/>
  <c r="A104" i="2"/>
  <c r="AS104" i="2" s="1"/>
  <c r="BZ103" i="2"/>
  <c r="BY103" i="2"/>
  <c r="BX103" i="2"/>
  <c r="BS103" i="2"/>
  <c r="BT103" i="2" s="1"/>
  <c r="BQ103" i="2"/>
  <c r="BR103" i="2" s="1"/>
  <c r="BO103" i="2"/>
  <c r="BP103" i="2" s="1"/>
  <c r="BM103" i="2"/>
  <c r="BN103" i="2" s="1"/>
  <c r="BK103" i="2"/>
  <c r="BL103" i="2" s="1"/>
  <c r="BI103" i="2"/>
  <c r="BJ103" i="2" s="1"/>
  <c r="BG103" i="2"/>
  <c r="BH103" i="2" s="1"/>
  <c r="BE103" i="2"/>
  <c r="BD103" i="2"/>
  <c r="BC103" i="2"/>
  <c r="BB103" i="2"/>
  <c r="AZ103" i="2"/>
  <c r="AY103" i="2"/>
  <c r="AX103" i="2"/>
  <c r="AW103" i="2"/>
  <c r="AV103" i="2"/>
  <c r="A103" i="2"/>
  <c r="AS103" i="2" s="1"/>
  <c r="BZ102" i="2"/>
  <c r="BY102" i="2"/>
  <c r="BX102" i="2"/>
  <c r="BS102" i="2"/>
  <c r="BT102" i="2" s="1"/>
  <c r="BQ102" i="2"/>
  <c r="BR102" i="2" s="1"/>
  <c r="BO102" i="2"/>
  <c r="BP102" i="2" s="1"/>
  <c r="BM102" i="2"/>
  <c r="BN102" i="2" s="1"/>
  <c r="BK102" i="2"/>
  <c r="BL102" i="2" s="1"/>
  <c r="BI102" i="2"/>
  <c r="BJ102" i="2" s="1"/>
  <c r="BG102" i="2"/>
  <c r="BH102" i="2" s="1"/>
  <c r="BE102" i="2"/>
  <c r="BC102" i="2"/>
  <c r="BB102" i="2"/>
  <c r="BD102" i="2" s="1"/>
  <c r="AZ102" i="2"/>
  <c r="AY102" i="2"/>
  <c r="AX102" i="2"/>
  <c r="AW102" i="2"/>
  <c r="AV102" i="2"/>
  <c r="A102" i="2"/>
  <c r="BZ101" i="2"/>
  <c r="BY101" i="2"/>
  <c r="BX101" i="2"/>
  <c r="BS101" i="2"/>
  <c r="BT101" i="2" s="1"/>
  <c r="BQ101" i="2"/>
  <c r="BR101" i="2" s="1"/>
  <c r="BO101" i="2"/>
  <c r="BP101" i="2" s="1"/>
  <c r="BM101" i="2"/>
  <c r="BN101" i="2" s="1"/>
  <c r="BK101" i="2"/>
  <c r="BL101" i="2" s="1"/>
  <c r="BI101" i="2"/>
  <c r="BJ101" i="2" s="1"/>
  <c r="BG101" i="2"/>
  <c r="BH101" i="2" s="1"/>
  <c r="BE101" i="2"/>
  <c r="BC101" i="2"/>
  <c r="BB101" i="2"/>
  <c r="AZ101" i="2"/>
  <c r="AY101" i="2"/>
  <c r="AX101" i="2"/>
  <c r="AW101" i="2"/>
  <c r="AV101" i="2"/>
  <c r="A101" i="2"/>
  <c r="BZ100" i="2"/>
  <c r="BY100" i="2"/>
  <c r="BX100" i="2"/>
  <c r="BS100" i="2"/>
  <c r="BT100" i="2" s="1"/>
  <c r="BQ100" i="2"/>
  <c r="BR100" i="2" s="1"/>
  <c r="BO100" i="2"/>
  <c r="BP100" i="2" s="1"/>
  <c r="BM100" i="2"/>
  <c r="BN100" i="2" s="1"/>
  <c r="BK100" i="2"/>
  <c r="BL100" i="2" s="1"/>
  <c r="BI100" i="2"/>
  <c r="BJ100" i="2" s="1"/>
  <c r="BG100" i="2"/>
  <c r="BH100" i="2" s="1"/>
  <c r="BE100" i="2"/>
  <c r="BC100" i="2"/>
  <c r="BB100" i="2"/>
  <c r="AZ100" i="2"/>
  <c r="AY100" i="2"/>
  <c r="AX100" i="2"/>
  <c r="AW100" i="2"/>
  <c r="AV100" i="2"/>
  <c r="A100" i="2"/>
  <c r="AS100" i="2" s="1"/>
  <c r="BZ99" i="2"/>
  <c r="BY99" i="2"/>
  <c r="BX99" i="2"/>
  <c r="BS99" i="2"/>
  <c r="BT99" i="2" s="1"/>
  <c r="BQ99" i="2"/>
  <c r="BR99" i="2" s="1"/>
  <c r="BO99" i="2"/>
  <c r="BP99" i="2" s="1"/>
  <c r="BM99" i="2"/>
  <c r="BN99" i="2" s="1"/>
  <c r="BK99" i="2"/>
  <c r="BL99" i="2" s="1"/>
  <c r="BI99" i="2"/>
  <c r="BJ99" i="2" s="1"/>
  <c r="BG99" i="2"/>
  <c r="BH99" i="2" s="1"/>
  <c r="BE99" i="2"/>
  <c r="BC99" i="2"/>
  <c r="BB99" i="2"/>
  <c r="AZ99" i="2"/>
  <c r="AY99" i="2"/>
  <c r="AX99" i="2"/>
  <c r="AW99" i="2"/>
  <c r="AV99" i="2"/>
  <c r="A99" i="2"/>
  <c r="BZ98" i="2"/>
  <c r="BY98" i="2"/>
  <c r="BX98" i="2"/>
  <c r="BS98" i="2"/>
  <c r="BT98" i="2" s="1"/>
  <c r="BQ98" i="2"/>
  <c r="BR98" i="2" s="1"/>
  <c r="BO98" i="2"/>
  <c r="BP98" i="2" s="1"/>
  <c r="BM98" i="2"/>
  <c r="BN98" i="2" s="1"/>
  <c r="BK98" i="2"/>
  <c r="BL98" i="2" s="1"/>
  <c r="BI98" i="2"/>
  <c r="BJ98" i="2" s="1"/>
  <c r="BG98" i="2"/>
  <c r="BH98" i="2" s="1"/>
  <c r="BE98" i="2"/>
  <c r="BC98" i="2"/>
  <c r="BB98" i="2"/>
  <c r="BD98" i="2" s="1"/>
  <c r="AZ98" i="2"/>
  <c r="AY98" i="2"/>
  <c r="AX98" i="2"/>
  <c r="AW98" i="2"/>
  <c r="AV98" i="2"/>
  <c r="A98" i="2"/>
  <c r="BZ97" i="2"/>
  <c r="BY97" i="2"/>
  <c r="BX97" i="2"/>
  <c r="BS97" i="2"/>
  <c r="BT97" i="2" s="1"/>
  <c r="BQ97" i="2"/>
  <c r="BR97" i="2" s="1"/>
  <c r="BO97" i="2"/>
  <c r="BP97" i="2" s="1"/>
  <c r="BM97" i="2"/>
  <c r="BN97" i="2" s="1"/>
  <c r="BK97" i="2"/>
  <c r="BL97" i="2" s="1"/>
  <c r="BI97" i="2"/>
  <c r="BJ97" i="2" s="1"/>
  <c r="BG97" i="2"/>
  <c r="BH97" i="2" s="1"/>
  <c r="BE97" i="2"/>
  <c r="BC97" i="2"/>
  <c r="BB97" i="2"/>
  <c r="AZ97" i="2"/>
  <c r="AY97" i="2"/>
  <c r="AX97" i="2"/>
  <c r="AW97" i="2"/>
  <c r="AV97" i="2"/>
  <c r="A97" i="2"/>
  <c r="BZ96" i="2"/>
  <c r="BY96" i="2"/>
  <c r="BX96" i="2"/>
  <c r="BS96" i="2"/>
  <c r="BT96" i="2" s="1"/>
  <c r="BQ96" i="2"/>
  <c r="BR96" i="2" s="1"/>
  <c r="BO96" i="2"/>
  <c r="BP96" i="2" s="1"/>
  <c r="BM96" i="2"/>
  <c r="BN96" i="2" s="1"/>
  <c r="BK96" i="2"/>
  <c r="BL96" i="2" s="1"/>
  <c r="BI96" i="2"/>
  <c r="BJ96" i="2" s="1"/>
  <c r="BG96" i="2"/>
  <c r="BH96" i="2" s="1"/>
  <c r="BE96" i="2"/>
  <c r="BC96" i="2"/>
  <c r="BB96" i="2"/>
  <c r="BD96" i="2" s="1"/>
  <c r="AZ96" i="2"/>
  <c r="AY96" i="2"/>
  <c r="AX96" i="2"/>
  <c r="AW96" i="2"/>
  <c r="AV96" i="2"/>
  <c r="A96" i="2"/>
  <c r="AS96" i="2" s="1"/>
  <c r="BZ95" i="2"/>
  <c r="BY95" i="2"/>
  <c r="BX95" i="2"/>
  <c r="BT95" i="2"/>
  <c r="BS95" i="2"/>
  <c r="BQ95" i="2"/>
  <c r="BR95" i="2" s="1"/>
  <c r="BO95" i="2"/>
  <c r="BP95" i="2" s="1"/>
  <c r="BM95" i="2"/>
  <c r="BN95" i="2" s="1"/>
  <c r="BK95" i="2"/>
  <c r="BL95" i="2" s="1"/>
  <c r="BI95" i="2"/>
  <c r="BJ95" i="2" s="1"/>
  <c r="BG95" i="2"/>
  <c r="BH95" i="2" s="1"/>
  <c r="BE95" i="2"/>
  <c r="BC95" i="2"/>
  <c r="BB95" i="2"/>
  <c r="BD95" i="2" s="1"/>
  <c r="AZ95" i="2"/>
  <c r="AY95" i="2"/>
  <c r="AX95" i="2"/>
  <c r="AW95" i="2"/>
  <c r="AV95" i="2"/>
  <c r="A95" i="2"/>
  <c r="AS95" i="2" s="1"/>
  <c r="BZ94" i="2"/>
  <c r="BY94" i="2"/>
  <c r="BX94" i="2"/>
  <c r="BS94" i="2"/>
  <c r="BT94" i="2" s="1"/>
  <c r="BQ94" i="2"/>
  <c r="BR94" i="2" s="1"/>
  <c r="BO94" i="2"/>
  <c r="BP94" i="2" s="1"/>
  <c r="BM94" i="2"/>
  <c r="BN94" i="2" s="1"/>
  <c r="BK94" i="2"/>
  <c r="BL94" i="2" s="1"/>
  <c r="BI94" i="2"/>
  <c r="BJ94" i="2" s="1"/>
  <c r="BG94" i="2"/>
  <c r="BH94" i="2" s="1"/>
  <c r="BE94" i="2"/>
  <c r="BC94" i="2"/>
  <c r="BB94" i="2"/>
  <c r="BD94" i="2" s="1"/>
  <c r="AZ94" i="2"/>
  <c r="AY94" i="2"/>
  <c r="AX94" i="2"/>
  <c r="AW94" i="2"/>
  <c r="AV94" i="2"/>
  <c r="A94" i="2"/>
  <c r="BZ93" i="2"/>
  <c r="BY93" i="2"/>
  <c r="BX93" i="2"/>
  <c r="BS93" i="2"/>
  <c r="BT93" i="2" s="1"/>
  <c r="BQ93" i="2"/>
  <c r="BR93" i="2" s="1"/>
  <c r="BO93" i="2"/>
  <c r="BP93" i="2" s="1"/>
  <c r="BM93" i="2"/>
  <c r="BN93" i="2" s="1"/>
  <c r="BK93" i="2"/>
  <c r="BL93" i="2" s="1"/>
  <c r="BI93" i="2"/>
  <c r="BJ93" i="2" s="1"/>
  <c r="BG93" i="2"/>
  <c r="BH93" i="2" s="1"/>
  <c r="BE93" i="2"/>
  <c r="BC93" i="2"/>
  <c r="BB93" i="2"/>
  <c r="BD93" i="2" s="1"/>
  <c r="AZ93" i="2"/>
  <c r="AY93" i="2"/>
  <c r="AX93" i="2"/>
  <c r="AW93" i="2"/>
  <c r="AV93" i="2"/>
  <c r="A93" i="2"/>
  <c r="AS93" i="2" s="1"/>
  <c r="BZ92" i="2"/>
  <c r="BY92" i="2"/>
  <c r="BX92" i="2"/>
  <c r="BT92" i="2"/>
  <c r="BS92" i="2"/>
  <c r="BQ92" i="2"/>
  <c r="BR92" i="2" s="1"/>
  <c r="BO92" i="2"/>
  <c r="BP92" i="2" s="1"/>
  <c r="BM92" i="2"/>
  <c r="BN92" i="2" s="1"/>
  <c r="BK92" i="2"/>
  <c r="BL92" i="2" s="1"/>
  <c r="BI92" i="2"/>
  <c r="BJ92" i="2" s="1"/>
  <c r="BG92" i="2"/>
  <c r="BH92" i="2" s="1"/>
  <c r="BE92" i="2"/>
  <c r="BC92" i="2"/>
  <c r="BB92" i="2"/>
  <c r="AZ92" i="2"/>
  <c r="AY92" i="2"/>
  <c r="AX92" i="2"/>
  <c r="AW92" i="2"/>
  <c r="AV92" i="2"/>
  <c r="AU92" i="2"/>
  <c r="BU92" i="2" s="1"/>
  <c r="BW92" i="2" s="1"/>
  <c r="A92" i="2"/>
  <c r="BZ91" i="2"/>
  <c r="BY91" i="2"/>
  <c r="BX91" i="2"/>
  <c r="BS91" i="2"/>
  <c r="BT91" i="2" s="1"/>
  <c r="BQ91" i="2"/>
  <c r="BR91" i="2" s="1"/>
  <c r="BO91" i="2"/>
  <c r="BP91" i="2" s="1"/>
  <c r="BM91" i="2"/>
  <c r="BN91" i="2" s="1"/>
  <c r="BK91" i="2"/>
  <c r="BL91" i="2" s="1"/>
  <c r="BI91" i="2"/>
  <c r="BJ91" i="2" s="1"/>
  <c r="BG91" i="2"/>
  <c r="BH91" i="2" s="1"/>
  <c r="BE91" i="2"/>
  <c r="BC91" i="2"/>
  <c r="BB91" i="2"/>
  <c r="BD91" i="2" s="1"/>
  <c r="AZ91" i="2"/>
  <c r="AY91" i="2"/>
  <c r="AX91" i="2"/>
  <c r="AW91" i="2"/>
  <c r="AV91" i="2"/>
  <c r="A91" i="2"/>
  <c r="AS92" i="2" s="1"/>
  <c r="AT92" i="2" s="1"/>
  <c r="BZ90" i="2"/>
  <c r="BY90" i="2"/>
  <c r="BX90" i="2"/>
  <c r="BS90" i="2"/>
  <c r="BT90" i="2" s="1"/>
  <c r="BQ90" i="2"/>
  <c r="BR90" i="2" s="1"/>
  <c r="BO90" i="2"/>
  <c r="BP90" i="2" s="1"/>
  <c r="BM90" i="2"/>
  <c r="BN90" i="2" s="1"/>
  <c r="BK90" i="2"/>
  <c r="BL90" i="2" s="1"/>
  <c r="BI90" i="2"/>
  <c r="BJ90" i="2" s="1"/>
  <c r="BG90" i="2"/>
  <c r="BH90" i="2" s="1"/>
  <c r="BE90" i="2"/>
  <c r="BC90" i="2"/>
  <c r="BB90" i="2"/>
  <c r="BD90" i="2" s="1"/>
  <c r="AZ90" i="2"/>
  <c r="AY90" i="2"/>
  <c r="AX90" i="2"/>
  <c r="AW90" i="2"/>
  <c r="AV90" i="2"/>
  <c r="A90" i="2"/>
  <c r="BZ89" i="2"/>
  <c r="BY89" i="2"/>
  <c r="BX89" i="2"/>
  <c r="BS89" i="2"/>
  <c r="BT89" i="2" s="1"/>
  <c r="BQ89" i="2"/>
  <c r="BR89" i="2" s="1"/>
  <c r="BO89" i="2"/>
  <c r="BP89" i="2" s="1"/>
  <c r="BM89" i="2"/>
  <c r="BN89" i="2" s="1"/>
  <c r="BK89" i="2"/>
  <c r="BL89" i="2" s="1"/>
  <c r="BI89" i="2"/>
  <c r="BJ89" i="2" s="1"/>
  <c r="BG89" i="2"/>
  <c r="BH89" i="2" s="1"/>
  <c r="BE89" i="2"/>
  <c r="BC89" i="2"/>
  <c r="BB89" i="2"/>
  <c r="AZ89" i="2"/>
  <c r="AY89" i="2"/>
  <c r="AX89" i="2"/>
  <c r="AW89" i="2"/>
  <c r="AV89" i="2"/>
  <c r="A89" i="2"/>
  <c r="BZ88" i="2"/>
  <c r="BY88" i="2"/>
  <c r="BX88" i="2"/>
  <c r="BS88" i="2"/>
  <c r="BT88" i="2" s="1"/>
  <c r="BQ88" i="2"/>
  <c r="BR88" i="2" s="1"/>
  <c r="BO88" i="2"/>
  <c r="BP88" i="2" s="1"/>
  <c r="BM88" i="2"/>
  <c r="BN88" i="2" s="1"/>
  <c r="BK88" i="2"/>
  <c r="BL88" i="2" s="1"/>
  <c r="BI88" i="2"/>
  <c r="BJ88" i="2" s="1"/>
  <c r="BG88" i="2"/>
  <c r="BH88" i="2" s="1"/>
  <c r="BE88" i="2"/>
  <c r="BD88" i="2"/>
  <c r="BC88" i="2"/>
  <c r="BB88" i="2"/>
  <c r="AZ88" i="2"/>
  <c r="AY88" i="2"/>
  <c r="AX88" i="2"/>
  <c r="AW88" i="2"/>
  <c r="AV88" i="2"/>
  <c r="A88" i="2"/>
  <c r="BZ87" i="2"/>
  <c r="BY87" i="2"/>
  <c r="BX87" i="2"/>
  <c r="BS87" i="2"/>
  <c r="BT87" i="2" s="1"/>
  <c r="BQ87" i="2"/>
  <c r="BR87" i="2" s="1"/>
  <c r="BO87" i="2"/>
  <c r="BP87" i="2" s="1"/>
  <c r="BM87" i="2"/>
  <c r="BN87" i="2" s="1"/>
  <c r="BK87" i="2"/>
  <c r="BL87" i="2" s="1"/>
  <c r="BI87" i="2"/>
  <c r="BJ87" i="2" s="1"/>
  <c r="BG87" i="2"/>
  <c r="BH87" i="2" s="1"/>
  <c r="BE87" i="2"/>
  <c r="BC87" i="2"/>
  <c r="BB87" i="2"/>
  <c r="AZ87" i="2"/>
  <c r="AY87" i="2"/>
  <c r="AX87" i="2"/>
  <c r="AW87" i="2"/>
  <c r="AV87" i="2"/>
  <c r="A87" i="2"/>
  <c r="AS87" i="2" s="1"/>
  <c r="BZ86" i="2"/>
  <c r="BY86" i="2"/>
  <c r="BX86" i="2"/>
  <c r="BS86" i="2"/>
  <c r="BT86" i="2" s="1"/>
  <c r="BQ86" i="2"/>
  <c r="BR86" i="2" s="1"/>
  <c r="BO86" i="2"/>
  <c r="BP86" i="2" s="1"/>
  <c r="BM86" i="2"/>
  <c r="BN86" i="2" s="1"/>
  <c r="BK86" i="2"/>
  <c r="BL86" i="2" s="1"/>
  <c r="BJ86" i="2"/>
  <c r="BI86" i="2"/>
  <c r="BH86" i="2"/>
  <c r="BG86" i="2"/>
  <c r="BE86" i="2"/>
  <c r="BC86" i="2"/>
  <c r="BB86" i="2"/>
  <c r="BD86" i="2" s="1"/>
  <c r="AZ86" i="2"/>
  <c r="AY86" i="2"/>
  <c r="AX86" i="2"/>
  <c r="AW86" i="2"/>
  <c r="AV86" i="2"/>
  <c r="A86" i="2"/>
  <c r="BZ85" i="2"/>
  <c r="BY85" i="2"/>
  <c r="BX85" i="2"/>
  <c r="BS85" i="2"/>
  <c r="BT85" i="2" s="1"/>
  <c r="BQ85" i="2"/>
  <c r="BR85" i="2" s="1"/>
  <c r="BP85" i="2"/>
  <c r="BO85" i="2"/>
  <c r="BM85" i="2"/>
  <c r="BN85" i="2" s="1"/>
  <c r="BK85" i="2"/>
  <c r="BL85" i="2" s="1"/>
  <c r="BI85" i="2"/>
  <c r="BJ85" i="2" s="1"/>
  <c r="BG85" i="2"/>
  <c r="BH85" i="2" s="1"/>
  <c r="BE85" i="2"/>
  <c r="BD85" i="2"/>
  <c r="BC85" i="2"/>
  <c r="BB85" i="2"/>
  <c r="AZ85" i="2"/>
  <c r="AY85" i="2"/>
  <c r="AX85" i="2"/>
  <c r="AW85" i="2"/>
  <c r="AV85" i="2"/>
  <c r="A85" i="2"/>
  <c r="BZ84" i="2"/>
  <c r="BY84" i="2"/>
  <c r="BX84" i="2"/>
  <c r="BS84" i="2"/>
  <c r="BT84" i="2" s="1"/>
  <c r="BQ84" i="2"/>
  <c r="BR84" i="2" s="1"/>
  <c r="BO84" i="2"/>
  <c r="BP84" i="2" s="1"/>
  <c r="BM84" i="2"/>
  <c r="BN84" i="2" s="1"/>
  <c r="BK84" i="2"/>
  <c r="BL84" i="2" s="1"/>
  <c r="BI84" i="2"/>
  <c r="BJ84" i="2" s="1"/>
  <c r="BG84" i="2"/>
  <c r="BH84" i="2" s="1"/>
  <c r="BE84" i="2"/>
  <c r="BC84" i="2"/>
  <c r="BB84" i="2"/>
  <c r="BD84" i="2" s="1"/>
  <c r="AZ84" i="2"/>
  <c r="AY84" i="2"/>
  <c r="AX84" i="2"/>
  <c r="AW84" i="2"/>
  <c r="AV84" i="2"/>
  <c r="A84" i="2"/>
  <c r="AS84" i="2" s="1"/>
  <c r="BZ83" i="2"/>
  <c r="BY83" i="2"/>
  <c r="BX83" i="2"/>
  <c r="BT83" i="2"/>
  <c r="BS83" i="2"/>
  <c r="BQ83" i="2"/>
  <c r="BR83" i="2" s="1"/>
  <c r="BO83" i="2"/>
  <c r="BP83" i="2" s="1"/>
  <c r="BM83" i="2"/>
  <c r="BN83" i="2" s="1"/>
  <c r="BK83" i="2"/>
  <c r="BL83" i="2" s="1"/>
  <c r="BI83" i="2"/>
  <c r="BJ83" i="2" s="1"/>
  <c r="BG83" i="2"/>
  <c r="BH83" i="2" s="1"/>
  <c r="BE83" i="2"/>
  <c r="BC83" i="2"/>
  <c r="BB83" i="2"/>
  <c r="BD83" i="2" s="1"/>
  <c r="AZ83" i="2"/>
  <c r="AY83" i="2"/>
  <c r="AX83" i="2"/>
  <c r="AW83" i="2"/>
  <c r="AV83" i="2"/>
  <c r="A83" i="2"/>
  <c r="BZ82" i="2"/>
  <c r="BY82" i="2"/>
  <c r="BX82" i="2"/>
  <c r="BS82" i="2"/>
  <c r="BT82" i="2" s="1"/>
  <c r="BR82" i="2"/>
  <c r="BQ82" i="2"/>
  <c r="BP82" i="2"/>
  <c r="BO82" i="2"/>
  <c r="BM82" i="2"/>
  <c r="BN82" i="2" s="1"/>
  <c r="BK82" i="2"/>
  <c r="BL82" i="2" s="1"/>
  <c r="BI82" i="2"/>
  <c r="BJ82" i="2" s="1"/>
  <c r="BG82" i="2"/>
  <c r="BH82" i="2" s="1"/>
  <c r="BE82" i="2"/>
  <c r="BC82" i="2"/>
  <c r="BB82" i="2"/>
  <c r="BD82" i="2" s="1"/>
  <c r="AZ82" i="2"/>
  <c r="AY82" i="2"/>
  <c r="AX82" i="2"/>
  <c r="AW82" i="2"/>
  <c r="AV82" i="2"/>
  <c r="A82" i="2"/>
  <c r="BZ81" i="2"/>
  <c r="BY81" i="2"/>
  <c r="BX81" i="2"/>
  <c r="BS81" i="2"/>
  <c r="BT81" i="2" s="1"/>
  <c r="BR81" i="2"/>
  <c r="BQ81" i="2"/>
  <c r="BO81" i="2"/>
  <c r="BP81" i="2" s="1"/>
  <c r="BN81" i="2"/>
  <c r="BM81" i="2"/>
  <c r="BK81" i="2"/>
  <c r="BL81" i="2" s="1"/>
  <c r="BI81" i="2"/>
  <c r="BJ81" i="2" s="1"/>
  <c r="BG81" i="2"/>
  <c r="BH81" i="2" s="1"/>
  <c r="BE81" i="2"/>
  <c r="BC81" i="2"/>
  <c r="BD81" i="2" s="1"/>
  <c r="BB81" i="2"/>
  <c r="AZ81" i="2"/>
  <c r="AY81" i="2"/>
  <c r="AX81" i="2"/>
  <c r="AW81" i="2"/>
  <c r="AV81" i="2"/>
  <c r="A81" i="2"/>
  <c r="AS81" i="2" s="1"/>
  <c r="BZ80" i="2"/>
  <c r="BY80" i="2"/>
  <c r="BX80" i="2"/>
  <c r="BS80" i="2"/>
  <c r="BT80" i="2" s="1"/>
  <c r="BQ80" i="2"/>
  <c r="BR80" i="2" s="1"/>
  <c r="BO80" i="2"/>
  <c r="BP80" i="2" s="1"/>
  <c r="BM80" i="2"/>
  <c r="BN80" i="2" s="1"/>
  <c r="BK80" i="2"/>
  <c r="BL80" i="2" s="1"/>
  <c r="BI80" i="2"/>
  <c r="BJ80" i="2" s="1"/>
  <c r="BH80" i="2"/>
  <c r="BG80" i="2"/>
  <c r="BE80" i="2"/>
  <c r="BC80" i="2"/>
  <c r="BB80" i="2"/>
  <c r="BD80" i="2" s="1"/>
  <c r="AZ80" i="2"/>
  <c r="AY80" i="2"/>
  <c r="AX80" i="2"/>
  <c r="AW80" i="2"/>
  <c r="AV80" i="2"/>
  <c r="AT80" i="2"/>
  <c r="AU80" i="2" s="1"/>
  <c r="BU80" i="2" s="1"/>
  <c r="BW80" i="2" s="1"/>
  <c r="A80" i="2"/>
  <c r="AS80" i="2" s="1"/>
  <c r="BZ79" i="2"/>
  <c r="BY79" i="2"/>
  <c r="BX79" i="2"/>
  <c r="BS79" i="2"/>
  <c r="BT79" i="2" s="1"/>
  <c r="BQ79" i="2"/>
  <c r="BR79" i="2" s="1"/>
  <c r="BP79" i="2"/>
  <c r="BO79" i="2"/>
  <c r="BM79" i="2"/>
  <c r="BN79" i="2" s="1"/>
  <c r="BK79" i="2"/>
  <c r="BL79" i="2" s="1"/>
  <c r="BI79" i="2"/>
  <c r="BJ79" i="2" s="1"/>
  <c r="BG79" i="2"/>
  <c r="BH79" i="2" s="1"/>
  <c r="BE79" i="2"/>
  <c r="BC79" i="2"/>
  <c r="BB79" i="2"/>
  <c r="AZ79" i="2"/>
  <c r="AY79" i="2"/>
  <c r="AX79" i="2"/>
  <c r="AW79" i="2"/>
  <c r="AV79" i="2"/>
  <c r="A79" i="2"/>
  <c r="BZ78" i="2"/>
  <c r="BY78" i="2"/>
  <c r="BX78" i="2"/>
  <c r="BS78" i="2"/>
  <c r="BT78" i="2" s="1"/>
  <c r="BQ78" i="2"/>
  <c r="BR78" i="2" s="1"/>
  <c r="BO78" i="2"/>
  <c r="BP78" i="2" s="1"/>
  <c r="BM78" i="2"/>
  <c r="BN78" i="2" s="1"/>
  <c r="BK78" i="2"/>
  <c r="BL78" i="2" s="1"/>
  <c r="BI78" i="2"/>
  <c r="BJ78" i="2" s="1"/>
  <c r="BG78" i="2"/>
  <c r="BH78" i="2" s="1"/>
  <c r="BE78" i="2"/>
  <c r="BC78" i="2"/>
  <c r="BB78" i="2"/>
  <c r="AZ78" i="2"/>
  <c r="AY78" i="2"/>
  <c r="AX78" i="2"/>
  <c r="AW78" i="2"/>
  <c r="AV78" i="2"/>
  <c r="A78" i="2"/>
  <c r="BZ77" i="2"/>
  <c r="BY77" i="2"/>
  <c r="BX77" i="2"/>
  <c r="BS77" i="2"/>
  <c r="BT77" i="2" s="1"/>
  <c r="BQ77" i="2"/>
  <c r="BR77" i="2" s="1"/>
  <c r="BO77" i="2"/>
  <c r="BP77" i="2" s="1"/>
  <c r="BM77" i="2"/>
  <c r="BN77" i="2" s="1"/>
  <c r="BK77" i="2"/>
  <c r="BL77" i="2" s="1"/>
  <c r="BJ77" i="2"/>
  <c r="BI77" i="2"/>
  <c r="BG77" i="2"/>
  <c r="BH77" i="2" s="1"/>
  <c r="BE77" i="2"/>
  <c r="BC77" i="2"/>
  <c r="BB77" i="2"/>
  <c r="BD77" i="2" s="1"/>
  <c r="AZ77" i="2"/>
  <c r="AY77" i="2"/>
  <c r="AX77" i="2"/>
  <c r="AW77" i="2"/>
  <c r="AV77" i="2"/>
  <c r="A77" i="2"/>
  <c r="BZ76" i="2"/>
  <c r="BY76" i="2"/>
  <c r="BX76" i="2"/>
  <c r="BS76" i="2"/>
  <c r="BT76" i="2" s="1"/>
  <c r="BR76" i="2"/>
  <c r="BQ76" i="2"/>
  <c r="BO76" i="2"/>
  <c r="BP76" i="2" s="1"/>
  <c r="BM76" i="2"/>
  <c r="BN76" i="2" s="1"/>
  <c r="BK76" i="2"/>
  <c r="BL76" i="2" s="1"/>
  <c r="BI76" i="2"/>
  <c r="BJ76" i="2" s="1"/>
  <c r="BH76" i="2"/>
  <c r="BG76" i="2"/>
  <c r="BE76" i="2"/>
  <c r="BC76" i="2"/>
  <c r="BB76" i="2"/>
  <c r="AZ76" i="2"/>
  <c r="AY76" i="2"/>
  <c r="AX76" i="2"/>
  <c r="AW76" i="2"/>
  <c r="AV76" i="2"/>
  <c r="A76" i="2"/>
  <c r="BZ75" i="2"/>
  <c r="BY75" i="2"/>
  <c r="BX75" i="2"/>
  <c r="BS75" i="2"/>
  <c r="BT75" i="2" s="1"/>
  <c r="BQ75" i="2"/>
  <c r="BR75" i="2" s="1"/>
  <c r="BO75" i="2"/>
  <c r="BP75" i="2" s="1"/>
  <c r="BM75" i="2"/>
  <c r="BN75" i="2" s="1"/>
  <c r="BK75" i="2"/>
  <c r="BL75" i="2" s="1"/>
  <c r="BI75" i="2"/>
  <c r="BJ75" i="2" s="1"/>
  <c r="BG75" i="2"/>
  <c r="BH75" i="2" s="1"/>
  <c r="BE75" i="2"/>
  <c r="BC75" i="2"/>
  <c r="BB75" i="2"/>
  <c r="BD75" i="2" s="1"/>
  <c r="AZ75" i="2"/>
  <c r="AY75" i="2"/>
  <c r="AX75" i="2"/>
  <c r="AW75" i="2"/>
  <c r="AV75" i="2"/>
  <c r="A75" i="2"/>
  <c r="AS75" i="2" s="1"/>
  <c r="AT75" i="2" s="1"/>
  <c r="BZ74" i="2"/>
  <c r="BY74" i="2"/>
  <c r="BX74" i="2"/>
  <c r="BS74" i="2"/>
  <c r="BT74" i="2" s="1"/>
  <c r="BQ74" i="2"/>
  <c r="BR74" i="2" s="1"/>
  <c r="BO74" i="2"/>
  <c r="BP74" i="2" s="1"/>
  <c r="BM74" i="2"/>
  <c r="BN74" i="2" s="1"/>
  <c r="BK74" i="2"/>
  <c r="BL74" i="2" s="1"/>
  <c r="BI74" i="2"/>
  <c r="BJ74" i="2" s="1"/>
  <c r="BG74" i="2"/>
  <c r="BH74" i="2" s="1"/>
  <c r="BE74" i="2"/>
  <c r="BC74" i="2"/>
  <c r="BD74" i="2" s="1"/>
  <c r="BB74" i="2"/>
  <c r="AZ74" i="2"/>
  <c r="AY74" i="2"/>
  <c r="AX74" i="2"/>
  <c r="AW74" i="2"/>
  <c r="AV74" i="2"/>
  <c r="A74" i="2"/>
  <c r="BZ73" i="2"/>
  <c r="BY73" i="2"/>
  <c r="BX73" i="2"/>
  <c r="BS73" i="2"/>
  <c r="BT73" i="2" s="1"/>
  <c r="BQ73" i="2"/>
  <c r="BR73" i="2" s="1"/>
  <c r="BO73" i="2"/>
  <c r="BP73" i="2" s="1"/>
  <c r="BM73" i="2"/>
  <c r="BN73" i="2" s="1"/>
  <c r="BK73" i="2"/>
  <c r="BL73" i="2" s="1"/>
  <c r="BI73" i="2"/>
  <c r="BJ73" i="2" s="1"/>
  <c r="BG73" i="2"/>
  <c r="BH73" i="2" s="1"/>
  <c r="BE73" i="2"/>
  <c r="BC73" i="2"/>
  <c r="BB73" i="2"/>
  <c r="BD73" i="2" s="1"/>
  <c r="AZ73" i="2"/>
  <c r="AY73" i="2"/>
  <c r="AX73" i="2"/>
  <c r="AW73" i="2"/>
  <c r="AV73" i="2"/>
  <c r="AS73" i="2"/>
  <c r="A73" i="2"/>
  <c r="BZ72" i="2"/>
  <c r="BY72" i="2"/>
  <c r="BX72" i="2"/>
  <c r="BS72" i="2"/>
  <c r="BT72" i="2" s="1"/>
  <c r="BQ72" i="2"/>
  <c r="BR72" i="2" s="1"/>
  <c r="BO72" i="2"/>
  <c r="BP72" i="2" s="1"/>
  <c r="BM72" i="2"/>
  <c r="BN72" i="2" s="1"/>
  <c r="BK72" i="2"/>
  <c r="BL72" i="2" s="1"/>
  <c r="BI72" i="2"/>
  <c r="BJ72" i="2" s="1"/>
  <c r="BG72" i="2"/>
  <c r="BH72" i="2" s="1"/>
  <c r="BE72" i="2"/>
  <c r="BC72" i="2"/>
  <c r="BB72" i="2"/>
  <c r="BD72" i="2" s="1"/>
  <c r="AZ72" i="2"/>
  <c r="AY72" i="2"/>
  <c r="AX72" i="2"/>
  <c r="AW72" i="2"/>
  <c r="AV72" i="2"/>
  <c r="A72" i="2"/>
  <c r="AS72" i="2" s="1"/>
  <c r="AT72" i="2" s="1"/>
  <c r="BZ71" i="2"/>
  <c r="BY71" i="2"/>
  <c r="BX71" i="2"/>
  <c r="BS71" i="2"/>
  <c r="BT71" i="2" s="1"/>
  <c r="BQ71" i="2"/>
  <c r="BR71" i="2" s="1"/>
  <c r="BO71" i="2"/>
  <c r="BP71" i="2" s="1"/>
  <c r="BM71" i="2"/>
  <c r="BN71" i="2" s="1"/>
  <c r="BK71" i="2"/>
  <c r="BL71" i="2" s="1"/>
  <c r="BI71" i="2"/>
  <c r="BJ71" i="2" s="1"/>
  <c r="BG71" i="2"/>
  <c r="BH71" i="2" s="1"/>
  <c r="BE71" i="2"/>
  <c r="BC71" i="2"/>
  <c r="BD71" i="2" s="1"/>
  <c r="BB71" i="2"/>
  <c r="AZ71" i="2"/>
  <c r="AY71" i="2"/>
  <c r="AX71" i="2"/>
  <c r="AW71" i="2"/>
  <c r="AV71" i="2"/>
  <c r="A71" i="2"/>
  <c r="AS71" i="2" s="1"/>
  <c r="BZ70" i="2"/>
  <c r="BY70" i="2"/>
  <c r="BX70" i="2"/>
  <c r="BS70" i="2"/>
  <c r="BT70" i="2" s="1"/>
  <c r="BQ70" i="2"/>
  <c r="BR70" i="2" s="1"/>
  <c r="BP70" i="2"/>
  <c r="BO70" i="2"/>
  <c r="BM70" i="2"/>
  <c r="BN70" i="2" s="1"/>
  <c r="BK70" i="2"/>
  <c r="BL70" i="2" s="1"/>
  <c r="BI70" i="2"/>
  <c r="BJ70" i="2" s="1"/>
  <c r="BG70" i="2"/>
  <c r="BH70" i="2" s="1"/>
  <c r="BE70" i="2"/>
  <c r="BC70" i="2"/>
  <c r="BD70" i="2" s="1"/>
  <c r="BB70" i="2"/>
  <c r="AZ70" i="2"/>
  <c r="AY70" i="2"/>
  <c r="AX70" i="2"/>
  <c r="AW70" i="2"/>
  <c r="AV70" i="2"/>
  <c r="AS70" i="2"/>
  <c r="A70" i="2"/>
  <c r="BZ69" i="2"/>
  <c r="BY69" i="2"/>
  <c r="BX69" i="2"/>
  <c r="BS69" i="2"/>
  <c r="BT69" i="2" s="1"/>
  <c r="BQ69" i="2"/>
  <c r="BR69" i="2" s="1"/>
  <c r="BO69" i="2"/>
  <c r="BP69" i="2" s="1"/>
  <c r="BM69" i="2"/>
  <c r="BN69" i="2" s="1"/>
  <c r="BK69" i="2"/>
  <c r="BL69" i="2" s="1"/>
  <c r="BI69" i="2"/>
  <c r="BJ69" i="2" s="1"/>
  <c r="BG69" i="2"/>
  <c r="BH69" i="2" s="1"/>
  <c r="BE69" i="2"/>
  <c r="BC69" i="2"/>
  <c r="BB69" i="2"/>
  <c r="AZ69" i="2"/>
  <c r="AY69" i="2"/>
  <c r="AX69" i="2"/>
  <c r="AW69" i="2"/>
  <c r="AV69" i="2"/>
  <c r="A69" i="2"/>
  <c r="AS69" i="2" s="1"/>
  <c r="AT69" i="2" s="1"/>
  <c r="BZ68" i="2"/>
  <c r="BY68" i="2"/>
  <c r="BX68" i="2"/>
  <c r="BT68" i="2"/>
  <c r="BS68" i="2"/>
  <c r="BQ68" i="2"/>
  <c r="BR68" i="2" s="1"/>
  <c r="BO68" i="2"/>
  <c r="BP68" i="2" s="1"/>
  <c r="BM68" i="2"/>
  <c r="BN68" i="2" s="1"/>
  <c r="BK68" i="2"/>
  <c r="BL68" i="2" s="1"/>
  <c r="BI68" i="2"/>
  <c r="BJ68" i="2" s="1"/>
  <c r="BG68" i="2"/>
  <c r="BH68" i="2" s="1"/>
  <c r="BE68" i="2"/>
  <c r="BC68" i="2"/>
  <c r="BD68" i="2" s="1"/>
  <c r="BB68" i="2"/>
  <c r="AZ68" i="2"/>
  <c r="AY68" i="2"/>
  <c r="AX68" i="2"/>
  <c r="AW68" i="2"/>
  <c r="AV68" i="2"/>
  <c r="A68" i="2"/>
  <c r="AS68" i="2" s="1"/>
  <c r="BZ67" i="2"/>
  <c r="BY67" i="2"/>
  <c r="BX67" i="2"/>
  <c r="BS67" i="2"/>
  <c r="BT67" i="2" s="1"/>
  <c r="BQ67" i="2"/>
  <c r="BR67" i="2" s="1"/>
  <c r="BO67" i="2"/>
  <c r="BP67" i="2" s="1"/>
  <c r="BM67" i="2"/>
  <c r="BN67" i="2" s="1"/>
  <c r="BK67" i="2"/>
  <c r="BL67" i="2" s="1"/>
  <c r="BI67" i="2"/>
  <c r="BJ67" i="2" s="1"/>
  <c r="BG67" i="2"/>
  <c r="BH67" i="2" s="1"/>
  <c r="BE67" i="2"/>
  <c r="BC67" i="2"/>
  <c r="BD67" i="2" s="1"/>
  <c r="BB67" i="2"/>
  <c r="AZ67" i="2"/>
  <c r="AY67" i="2"/>
  <c r="AX67" i="2"/>
  <c r="AW67" i="2"/>
  <c r="AV67" i="2"/>
  <c r="AS67" i="2"/>
  <c r="A67" i="2"/>
  <c r="BZ66" i="2"/>
  <c r="BY66" i="2"/>
  <c r="BX66" i="2"/>
  <c r="BS66" i="2"/>
  <c r="BT66" i="2" s="1"/>
  <c r="BQ66" i="2"/>
  <c r="BR66" i="2" s="1"/>
  <c r="BO66" i="2"/>
  <c r="BP66" i="2" s="1"/>
  <c r="BM66" i="2"/>
  <c r="BN66" i="2" s="1"/>
  <c r="BL66" i="2"/>
  <c r="BK66" i="2"/>
  <c r="BI66" i="2"/>
  <c r="BJ66" i="2" s="1"/>
  <c r="BG66" i="2"/>
  <c r="BH66" i="2" s="1"/>
  <c r="BE66" i="2"/>
  <c r="BC66" i="2"/>
  <c r="BB66" i="2"/>
  <c r="AZ66" i="2"/>
  <c r="AY66" i="2"/>
  <c r="AX66" i="2"/>
  <c r="AW66" i="2"/>
  <c r="AV66" i="2"/>
  <c r="A66" i="2"/>
  <c r="BZ65" i="2"/>
  <c r="BY65" i="2"/>
  <c r="BX65" i="2"/>
  <c r="BS65" i="2"/>
  <c r="BT65" i="2" s="1"/>
  <c r="BQ65" i="2"/>
  <c r="BR65" i="2" s="1"/>
  <c r="BO65" i="2"/>
  <c r="BP65" i="2" s="1"/>
  <c r="BM65" i="2"/>
  <c r="BN65" i="2" s="1"/>
  <c r="BK65" i="2"/>
  <c r="BL65" i="2" s="1"/>
  <c r="BI65" i="2"/>
  <c r="BJ65" i="2" s="1"/>
  <c r="BH65" i="2"/>
  <c r="BG65" i="2"/>
  <c r="BE65" i="2"/>
  <c r="BC65" i="2"/>
  <c r="BD65" i="2" s="1"/>
  <c r="BB65" i="2"/>
  <c r="AZ65" i="2"/>
  <c r="AY65" i="2"/>
  <c r="AX65" i="2"/>
  <c r="AW65" i="2"/>
  <c r="AV65" i="2"/>
  <c r="A65" i="2"/>
  <c r="AS65" i="2" s="1"/>
  <c r="BZ64" i="2"/>
  <c r="BY64" i="2"/>
  <c r="BX64" i="2"/>
  <c r="BS64" i="2"/>
  <c r="BT64" i="2" s="1"/>
  <c r="BQ64" i="2"/>
  <c r="BR64" i="2" s="1"/>
  <c r="BO64" i="2"/>
  <c r="BP64" i="2" s="1"/>
  <c r="BM64" i="2"/>
  <c r="BN64" i="2" s="1"/>
  <c r="BK64" i="2"/>
  <c r="BL64" i="2" s="1"/>
  <c r="BI64" i="2"/>
  <c r="BJ64" i="2" s="1"/>
  <c r="BG64" i="2"/>
  <c r="BH64" i="2" s="1"/>
  <c r="BE64" i="2"/>
  <c r="BD64" i="2"/>
  <c r="BC64" i="2"/>
  <c r="BB64" i="2"/>
  <c r="AZ64" i="2"/>
  <c r="AY64" i="2"/>
  <c r="AX64" i="2"/>
  <c r="AW64" i="2"/>
  <c r="AV64" i="2"/>
  <c r="A64" i="2"/>
  <c r="BZ63" i="2"/>
  <c r="BY63" i="2"/>
  <c r="BX63" i="2"/>
  <c r="BS63" i="2"/>
  <c r="BT63" i="2" s="1"/>
  <c r="BQ63" i="2"/>
  <c r="BR63" i="2" s="1"/>
  <c r="BO63" i="2"/>
  <c r="BP63" i="2" s="1"/>
  <c r="BM63" i="2"/>
  <c r="BN63" i="2" s="1"/>
  <c r="BK63" i="2"/>
  <c r="BL63" i="2" s="1"/>
  <c r="BI63" i="2"/>
  <c r="BJ63" i="2" s="1"/>
  <c r="BG63" i="2"/>
  <c r="BH63" i="2" s="1"/>
  <c r="BE63" i="2"/>
  <c r="BC63" i="2"/>
  <c r="BB63" i="2"/>
  <c r="AZ63" i="2"/>
  <c r="AY63" i="2"/>
  <c r="AX63" i="2"/>
  <c r="AW63" i="2"/>
  <c r="AV63" i="2"/>
  <c r="A63" i="2"/>
  <c r="AS64" i="2" s="1"/>
  <c r="BZ62" i="2"/>
  <c r="BY62" i="2"/>
  <c r="BX62" i="2"/>
  <c r="BT62" i="2"/>
  <c r="BS62" i="2"/>
  <c r="BQ62" i="2"/>
  <c r="BR62" i="2" s="1"/>
  <c r="BO62" i="2"/>
  <c r="BP62" i="2" s="1"/>
  <c r="BM62" i="2"/>
  <c r="BN62" i="2" s="1"/>
  <c r="BK62" i="2"/>
  <c r="BL62" i="2" s="1"/>
  <c r="BI62" i="2"/>
  <c r="BJ62" i="2" s="1"/>
  <c r="BG62" i="2"/>
  <c r="BH62" i="2" s="1"/>
  <c r="BE62" i="2"/>
  <c r="BC62" i="2"/>
  <c r="BD62" i="2" s="1"/>
  <c r="BB62" i="2"/>
  <c r="AZ62" i="2"/>
  <c r="AY62" i="2"/>
  <c r="AX62" i="2"/>
  <c r="AW62" i="2"/>
  <c r="AV62" i="2"/>
  <c r="A62" i="2"/>
  <c r="AS62" i="2" s="1"/>
  <c r="BZ61" i="2"/>
  <c r="BY61" i="2"/>
  <c r="BX61" i="2"/>
  <c r="BS61" i="2"/>
  <c r="BT61" i="2" s="1"/>
  <c r="BQ61" i="2"/>
  <c r="BR61" i="2" s="1"/>
  <c r="BO61" i="2"/>
  <c r="BP61" i="2" s="1"/>
  <c r="BM61" i="2"/>
  <c r="BN61" i="2" s="1"/>
  <c r="BL61" i="2"/>
  <c r="BK61" i="2"/>
  <c r="BI61" i="2"/>
  <c r="BJ61" i="2" s="1"/>
  <c r="BG61" i="2"/>
  <c r="BH61" i="2" s="1"/>
  <c r="BE61" i="2"/>
  <c r="BC61" i="2"/>
  <c r="BD61" i="2" s="1"/>
  <c r="BB61" i="2"/>
  <c r="AZ61" i="2"/>
  <c r="AY61" i="2"/>
  <c r="AX61" i="2"/>
  <c r="AW61" i="2"/>
  <c r="AV61" i="2"/>
  <c r="A61" i="2"/>
  <c r="AS61" i="2" s="1"/>
  <c r="BZ60" i="2"/>
  <c r="BY60" i="2"/>
  <c r="BX60" i="2"/>
  <c r="BS60" i="2"/>
  <c r="BT60" i="2" s="1"/>
  <c r="BQ60" i="2"/>
  <c r="BR60" i="2" s="1"/>
  <c r="BO60" i="2"/>
  <c r="BP60" i="2" s="1"/>
  <c r="BM60" i="2"/>
  <c r="BN60" i="2" s="1"/>
  <c r="BL60" i="2"/>
  <c r="BK60" i="2"/>
  <c r="BI60" i="2"/>
  <c r="BJ60" i="2" s="1"/>
  <c r="BG60" i="2"/>
  <c r="BH60" i="2" s="1"/>
  <c r="BE60" i="2"/>
  <c r="BC60" i="2"/>
  <c r="BB60" i="2"/>
  <c r="AZ60" i="2"/>
  <c r="AY60" i="2"/>
  <c r="AX60" i="2"/>
  <c r="AW60" i="2"/>
  <c r="AV60" i="2"/>
  <c r="AS60" i="2"/>
  <c r="AT60" i="2" s="1"/>
  <c r="A60" i="2"/>
  <c r="BZ59" i="2"/>
  <c r="BY59" i="2"/>
  <c r="BX59" i="2"/>
  <c r="BT59" i="2"/>
  <c r="BS59" i="2"/>
  <c r="BQ59" i="2"/>
  <c r="BR59" i="2" s="1"/>
  <c r="BO59" i="2"/>
  <c r="BP59" i="2" s="1"/>
  <c r="BM59" i="2"/>
  <c r="BN59" i="2" s="1"/>
  <c r="BK59" i="2"/>
  <c r="BL59" i="2" s="1"/>
  <c r="BI59" i="2"/>
  <c r="BJ59" i="2" s="1"/>
  <c r="BH59" i="2"/>
  <c r="BG59" i="2"/>
  <c r="BE59" i="2"/>
  <c r="BC59" i="2"/>
  <c r="BB59" i="2"/>
  <c r="AZ59" i="2"/>
  <c r="AY59" i="2"/>
  <c r="AX59" i="2"/>
  <c r="AW59" i="2"/>
  <c r="AV59" i="2"/>
  <c r="A59" i="2"/>
  <c r="BZ58" i="2"/>
  <c r="BY58" i="2"/>
  <c r="BX58" i="2"/>
  <c r="BS58" i="2"/>
  <c r="BT58" i="2" s="1"/>
  <c r="BQ58" i="2"/>
  <c r="BR58" i="2" s="1"/>
  <c r="BO58" i="2"/>
  <c r="BP58" i="2" s="1"/>
  <c r="BM58" i="2"/>
  <c r="BN58" i="2" s="1"/>
  <c r="BK58" i="2"/>
  <c r="BL58" i="2" s="1"/>
  <c r="BI58" i="2"/>
  <c r="BJ58" i="2" s="1"/>
  <c r="BG58" i="2"/>
  <c r="BH58" i="2" s="1"/>
  <c r="BE58" i="2"/>
  <c r="BD58" i="2"/>
  <c r="BC58" i="2"/>
  <c r="BB58" i="2"/>
  <c r="AZ58" i="2"/>
  <c r="AY58" i="2"/>
  <c r="AX58" i="2"/>
  <c r="AW58" i="2"/>
  <c r="AV58" i="2"/>
  <c r="A58" i="2"/>
  <c r="AS58" i="2" s="1"/>
  <c r="BZ57" i="2"/>
  <c r="BY57" i="2"/>
  <c r="BX57" i="2"/>
  <c r="BS57" i="2"/>
  <c r="BT57" i="2" s="1"/>
  <c r="BQ57" i="2"/>
  <c r="BR57" i="2" s="1"/>
  <c r="BO57" i="2"/>
  <c r="BP57" i="2" s="1"/>
  <c r="BM57" i="2"/>
  <c r="BN57" i="2" s="1"/>
  <c r="BK57" i="2"/>
  <c r="BL57" i="2" s="1"/>
  <c r="BI57" i="2"/>
  <c r="BJ57" i="2" s="1"/>
  <c r="BG57" i="2"/>
  <c r="BH57" i="2" s="1"/>
  <c r="BE57" i="2"/>
  <c r="BC57" i="2"/>
  <c r="BB57" i="2"/>
  <c r="BD57" i="2" s="1"/>
  <c r="AZ57" i="2"/>
  <c r="AY57" i="2"/>
  <c r="AX57" i="2"/>
  <c r="AW57" i="2"/>
  <c r="AV57" i="2"/>
  <c r="A57" i="2"/>
  <c r="AS57" i="2" s="1"/>
  <c r="BZ56" i="2"/>
  <c r="BY56" i="2"/>
  <c r="BX56" i="2"/>
  <c r="BS56" i="2"/>
  <c r="BT56" i="2" s="1"/>
  <c r="BQ56" i="2"/>
  <c r="BR56" i="2" s="1"/>
  <c r="BO56" i="2"/>
  <c r="BP56" i="2" s="1"/>
  <c r="BM56" i="2"/>
  <c r="BN56" i="2" s="1"/>
  <c r="BK56" i="2"/>
  <c r="BL56" i="2" s="1"/>
  <c r="BI56" i="2"/>
  <c r="BJ56" i="2" s="1"/>
  <c r="BG56" i="2"/>
  <c r="BH56" i="2" s="1"/>
  <c r="BE56" i="2"/>
  <c r="BC56" i="2"/>
  <c r="BB56" i="2"/>
  <c r="BD56" i="2" s="1"/>
  <c r="AZ56" i="2"/>
  <c r="AY56" i="2"/>
  <c r="AX56" i="2"/>
  <c r="AW56" i="2"/>
  <c r="AV56" i="2"/>
  <c r="A56" i="2"/>
  <c r="AS56" i="2" s="1"/>
  <c r="BZ55" i="2"/>
  <c r="BY55" i="2"/>
  <c r="BX55" i="2"/>
  <c r="BS55" i="2"/>
  <c r="BT55" i="2" s="1"/>
  <c r="BQ55" i="2"/>
  <c r="BR55" i="2" s="1"/>
  <c r="BP55" i="2"/>
  <c r="BO55" i="2"/>
  <c r="BM55" i="2"/>
  <c r="BN55" i="2" s="1"/>
  <c r="BK55" i="2"/>
  <c r="BL55" i="2" s="1"/>
  <c r="BI55" i="2"/>
  <c r="BJ55" i="2" s="1"/>
  <c r="BG55" i="2"/>
  <c r="BH55" i="2" s="1"/>
  <c r="BE55" i="2"/>
  <c r="BC55" i="2"/>
  <c r="BB55" i="2"/>
  <c r="BD55" i="2" s="1"/>
  <c r="AZ55" i="2"/>
  <c r="AY55" i="2"/>
  <c r="AX55" i="2"/>
  <c r="AW55" i="2"/>
  <c r="AV55" i="2"/>
  <c r="A55" i="2"/>
  <c r="BZ54" i="2"/>
  <c r="BY54" i="2"/>
  <c r="BX54" i="2"/>
  <c r="BS54" i="2"/>
  <c r="BT54" i="2" s="1"/>
  <c r="BQ54" i="2"/>
  <c r="BR54" i="2" s="1"/>
  <c r="BO54" i="2"/>
  <c r="BP54" i="2" s="1"/>
  <c r="BM54" i="2"/>
  <c r="BN54" i="2" s="1"/>
  <c r="BL54" i="2"/>
  <c r="BK54" i="2"/>
  <c r="BI54" i="2"/>
  <c r="BJ54" i="2" s="1"/>
  <c r="BG54" i="2"/>
  <c r="BH54" i="2" s="1"/>
  <c r="BE54" i="2"/>
  <c r="BC54" i="2"/>
  <c r="BB54" i="2"/>
  <c r="BD54" i="2" s="1"/>
  <c r="AZ54" i="2"/>
  <c r="AY54" i="2"/>
  <c r="AX54" i="2"/>
  <c r="AW54" i="2"/>
  <c r="AV54" i="2"/>
  <c r="AT54" i="2"/>
  <c r="A54" i="2"/>
  <c r="AS54" i="2" s="1"/>
  <c r="BZ53" i="2"/>
  <c r="BY53" i="2"/>
  <c r="BX53" i="2"/>
  <c r="BT53" i="2"/>
  <c r="BS53" i="2"/>
  <c r="BQ53" i="2"/>
  <c r="BR53" i="2" s="1"/>
  <c r="BP53" i="2"/>
  <c r="BO53" i="2"/>
  <c r="BM53" i="2"/>
  <c r="BN53" i="2" s="1"/>
  <c r="BK53" i="2"/>
  <c r="BL53" i="2" s="1"/>
  <c r="BI53" i="2"/>
  <c r="BJ53" i="2" s="1"/>
  <c r="BH53" i="2"/>
  <c r="BG53" i="2"/>
  <c r="BE53" i="2"/>
  <c r="BC53" i="2"/>
  <c r="BD53" i="2" s="1"/>
  <c r="BB53" i="2"/>
  <c r="AZ53" i="2"/>
  <c r="AY53" i="2"/>
  <c r="AX53" i="2"/>
  <c r="AW53" i="2"/>
  <c r="AV53" i="2"/>
  <c r="A53" i="2"/>
  <c r="BZ52" i="2"/>
  <c r="BY52" i="2"/>
  <c r="BX52" i="2"/>
  <c r="BS52" i="2"/>
  <c r="BT52" i="2" s="1"/>
  <c r="BQ52" i="2"/>
  <c r="BR52" i="2" s="1"/>
  <c r="BO52" i="2"/>
  <c r="BP52" i="2" s="1"/>
  <c r="BM52" i="2"/>
  <c r="BN52" i="2" s="1"/>
  <c r="BK52" i="2"/>
  <c r="BL52" i="2" s="1"/>
  <c r="BI52" i="2"/>
  <c r="BJ52" i="2" s="1"/>
  <c r="BG52" i="2"/>
  <c r="BH52" i="2" s="1"/>
  <c r="BE52" i="2"/>
  <c r="BC52" i="2"/>
  <c r="BB52" i="2"/>
  <c r="BD52" i="2" s="1"/>
  <c r="AZ52" i="2"/>
  <c r="AY52" i="2"/>
  <c r="AX52" i="2"/>
  <c r="AW52" i="2"/>
  <c r="AV52" i="2"/>
  <c r="A52" i="2"/>
  <c r="BZ51" i="2"/>
  <c r="BY51" i="2"/>
  <c r="BX51" i="2"/>
  <c r="BT51" i="2"/>
  <c r="BS51" i="2"/>
  <c r="BQ51" i="2"/>
  <c r="BR51" i="2" s="1"/>
  <c r="BO51" i="2"/>
  <c r="BP51" i="2" s="1"/>
  <c r="BM51" i="2"/>
  <c r="BN51" i="2" s="1"/>
  <c r="BK51" i="2"/>
  <c r="BL51" i="2" s="1"/>
  <c r="BI51" i="2"/>
  <c r="BJ51" i="2" s="1"/>
  <c r="BG51" i="2"/>
  <c r="BH51" i="2" s="1"/>
  <c r="BE51" i="2"/>
  <c r="BC51" i="2"/>
  <c r="BB51" i="2"/>
  <c r="BD51" i="2" s="1"/>
  <c r="AZ51" i="2"/>
  <c r="AY51" i="2"/>
  <c r="AX51" i="2"/>
  <c r="AW51" i="2"/>
  <c r="AV51" i="2"/>
  <c r="A51" i="2"/>
  <c r="AS51" i="2" s="1"/>
  <c r="BZ50" i="2"/>
  <c r="BY50" i="2"/>
  <c r="BX50" i="2"/>
  <c r="BS50" i="2"/>
  <c r="BT50" i="2" s="1"/>
  <c r="BQ50" i="2"/>
  <c r="BR50" i="2" s="1"/>
  <c r="BP50" i="2"/>
  <c r="BO50" i="2"/>
  <c r="BM50" i="2"/>
  <c r="BN50" i="2" s="1"/>
  <c r="BK50" i="2"/>
  <c r="BL50" i="2" s="1"/>
  <c r="BI50" i="2"/>
  <c r="BJ50" i="2" s="1"/>
  <c r="BH50" i="2"/>
  <c r="BG50" i="2"/>
  <c r="BE50" i="2"/>
  <c r="BD50" i="2"/>
  <c r="BC50" i="2"/>
  <c r="BB50" i="2"/>
  <c r="AZ50" i="2"/>
  <c r="AY50" i="2"/>
  <c r="AX50" i="2"/>
  <c r="AW50" i="2"/>
  <c r="AV50" i="2"/>
  <c r="A50" i="2"/>
  <c r="BZ49" i="2"/>
  <c r="BY49" i="2"/>
  <c r="BX49" i="2"/>
  <c r="BS49" i="2"/>
  <c r="BT49" i="2" s="1"/>
  <c r="BQ49" i="2"/>
  <c r="BR49" i="2" s="1"/>
  <c r="BP49" i="2"/>
  <c r="BO49" i="2"/>
  <c r="BM49" i="2"/>
  <c r="BN49" i="2" s="1"/>
  <c r="BK49" i="2"/>
  <c r="BL49" i="2" s="1"/>
  <c r="BI49" i="2"/>
  <c r="BJ49" i="2" s="1"/>
  <c r="BG49" i="2"/>
  <c r="BH49" i="2" s="1"/>
  <c r="BE49" i="2"/>
  <c r="BC49" i="2"/>
  <c r="BB49" i="2"/>
  <c r="BD49" i="2" s="1"/>
  <c r="AZ49" i="2"/>
  <c r="AY49" i="2"/>
  <c r="AX49" i="2"/>
  <c r="AW49" i="2"/>
  <c r="AV49" i="2"/>
  <c r="A49" i="2"/>
  <c r="AS49" i="2" s="1"/>
  <c r="BZ48" i="2"/>
  <c r="BY48" i="2"/>
  <c r="BX48" i="2"/>
  <c r="BS48" i="2"/>
  <c r="BT48" i="2" s="1"/>
  <c r="BQ48" i="2"/>
  <c r="BR48" i="2" s="1"/>
  <c r="BO48" i="2"/>
  <c r="BP48" i="2" s="1"/>
  <c r="BM48" i="2"/>
  <c r="BN48" i="2" s="1"/>
  <c r="BL48" i="2"/>
  <c r="BK48" i="2"/>
  <c r="BI48" i="2"/>
  <c r="BJ48" i="2" s="1"/>
  <c r="BG48" i="2"/>
  <c r="BH48" i="2" s="1"/>
  <c r="BE48" i="2"/>
  <c r="BC48" i="2"/>
  <c r="BB48" i="2"/>
  <c r="BD48" i="2" s="1"/>
  <c r="AZ48" i="2"/>
  <c r="AY48" i="2"/>
  <c r="AX48" i="2"/>
  <c r="AW48" i="2"/>
  <c r="AV48" i="2"/>
  <c r="A48" i="2"/>
  <c r="BZ47" i="2"/>
  <c r="BY47" i="2"/>
  <c r="BX47" i="2"/>
  <c r="BS47" i="2"/>
  <c r="BT47" i="2" s="1"/>
  <c r="BQ47" i="2"/>
  <c r="BR47" i="2" s="1"/>
  <c r="BO47" i="2"/>
  <c r="BP47" i="2" s="1"/>
  <c r="BM47" i="2"/>
  <c r="BN47" i="2" s="1"/>
  <c r="BK47" i="2"/>
  <c r="BL47" i="2" s="1"/>
  <c r="BI47" i="2"/>
  <c r="BJ47" i="2" s="1"/>
  <c r="BH47" i="2"/>
  <c r="BG47" i="2"/>
  <c r="BE47" i="2"/>
  <c r="BC47" i="2"/>
  <c r="BB47" i="2"/>
  <c r="AZ47" i="2"/>
  <c r="AY47" i="2"/>
  <c r="AX47" i="2"/>
  <c r="AW47" i="2"/>
  <c r="AV47" i="2"/>
  <c r="A47" i="2"/>
  <c r="BZ46" i="2"/>
  <c r="BY46" i="2"/>
  <c r="BX46" i="2"/>
  <c r="BS46" i="2"/>
  <c r="BT46" i="2" s="1"/>
  <c r="BQ46" i="2"/>
  <c r="BR46" i="2" s="1"/>
  <c r="BP46" i="2"/>
  <c r="BO46" i="2"/>
  <c r="BM46" i="2"/>
  <c r="BN46" i="2" s="1"/>
  <c r="BL46" i="2"/>
  <c r="BK46" i="2"/>
  <c r="BI46" i="2"/>
  <c r="BJ46" i="2" s="1"/>
  <c r="BG46" i="2"/>
  <c r="BH46" i="2" s="1"/>
  <c r="BE46" i="2"/>
  <c r="BC46" i="2"/>
  <c r="BB46" i="2"/>
  <c r="BD46" i="2" s="1"/>
  <c r="AZ46" i="2"/>
  <c r="AY46" i="2"/>
  <c r="AX46" i="2"/>
  <c r="AW46" i="2"/>
  <c r="AV46" i="2"/>
  <c r="A46" i="2"/>
  <c r="BZ45" i="2"/>
  <c r="BY45" i="2"/>
  <c r="BX45" i="2"/>
  <c r="BS45" i="2"/>
  <c r="BT45" i="2" s="1"/>
  <c r="BQ45" i="2"/>
  <c r="BR45" i="2" s="1"/>
  <c r="BO45" i="2"/>
  <c r="BP45" i="2" s="1"/>
  <c r="BM45" i="2"/>
  <c r="BN45" i="2" s="1"/>
  <c r="BK45" i="2"/>
  <c r="BL45" i="2" s="1"/>
  <c r="BI45" i="2"/>
  <c r="BJ45" i="2" s="1"/>
  <c r="BG45" i="2"/>
  <c r="BH45" i="2" s="1"/>
  <c r="BE45" i="2"/>
  <c r="BC45" i="2"/>
  <c r="BB45" i="2"/>
  <c r="AZ45" i="2"/>
  <c r="AY45" i="2"/>
  <c r="AX45" i="2"/>
  <c r="AW45" i="2"/>
  <c r="AV45" i="2"/>
  <c r="AS45" i="2"/>
  <c r="A45" i="2"/>
  <c r="BZ44" i="2"/>
  <c r="BY44" i="2"/>
  <c r="BX44" i="2"/>
  <c r="BT44" i="2"/>
  <c r="BS44" i="2"/>
  <c r="BQ44" i="2"/>
  <c r="BR44" i="2" s="1"/>
  <c r="BO44" i="2"/>
  <c r="BP44" i="2" s="1"/>
  <c r="BM44" i="2"/>
  <c r="BN44" i="2" s="1"/>
  <c r="BK44" i="2"/>
  <c r="BL44" i="2" s="1"/>
  <c r="BJ44" i="2"/>
  <c r="BI44" i="2"/>
  <c r="BG44" i="2"/>
  <c r="BH44" i="2" s="1"/>
  <c r="BE44" i="2"/>
  <c r="BC44" i="2"/>
  <c r="BB44" i="2"/>
  <c r="BD44" i="2" s="1"/>
  <c r="AZ44" i="2"/>
  <c r="AY44" i="2"/>
  <c r="AX44" i="2"/>
  <c r="AW44" i="2"/>
  <c r="AV44" i="2"/>
  <c r="A44" i="2"/>
  <c r="BZ43" i="2"/>
  <c r="BY43" i="2"/>
  <c r="BX43" i="2"/>
  <c r="BS43" i="2"/>
  <c r="BT43" i="2" s="1"/>
  <c r="BQ43" i="2"/>
  <c r="BR43" i="2" s="1"/>
  <c r="BP43" i="2"/>
  <c r="BO43" i="2"/>
  <c r="BM43" i="2"/>
  <c r="BN43" i="2" s="1"/>
  <c r="BK43" i="2"/>
  <c r="BL43" i="2" s="1"/>
  <c r="BI43" i="2"/>
  <c r="BJ43" i="2" s="1"/>
  <c r="BG43" i="2"/>
  <c r="BH43" i="2" s="1"/>
  <c r="BE43" i="2"/>
  <c r="BD43" i="2"/>
  <c r="BC43" i="2"/>
  <c r="BB43" i="2"/>
  <c r="AZ43" i="2"/>
  <c r="AY43" i="2"/>
  <c r="AX43" i="2"/>
  <c r="AW43" i="2"/>
  <c r="AV43" i="2"/>
  <c r="A43" i="2"/>
  <c r="BZ42" i="2"/>
  <c r="BY42" i="2"/>
  <c r="BX42" i="2"/>
  <c r="BS42" i="2"/>
  <c r="BT42" i="2" s="1"/>
  <c r="BQ42" i="2"/>
  <c r="BR42" i="2" s="1"/>
  <c r="BO42" i="2"/>
  <c r="BP42" i="2" s="1"/>
  <c r="BM42" i="2"/>
  <c r="BN42" i="2" s="1"/>
  <c r="BL42" i="2"/>
  <c r="BK42" i="2"/>
  <c r="BI42" i="2"/>
  <c r="BJ42" i="2" s="1"/>
  <c r="BG42" i="2"/>
  <c r="BH42" i="2" s="1"/>
  <c r="BE42" i="2"/>
  <c r="BC42" i="2"/>
  <c r="BB42" i="2"/>
  <c r="BD42" i="2" s="1"/>
  <c r="AZ42" i="2"/>
  <c r="AY42" i="2"/>
  <c r="AX42" i="2"/>
  <c r="AW42" i="2"/>
  <c r="AV42" i="2"/>
  <c r="A42" i="2"/>
  <c r="AS42" i="2" s="1"/>
  <c r="BZ41" i="2"/>
  <c r="BY41" i="2"/>
  <c r="BX41" i="2"/>
  <c r="BS41" i="2"/>
  <c r="BT41" i="2" s="1"/>
  <c r="BQ41" i="2"/>
  <c r="BR41" i="2" s="1"/>
  <c r="BO41" i="2"/>
  <c r="BP41" i="2" s="1"/>
  <c r="BM41" i="2"/>
  <c r="BN41" i="2" s="1"/>
  <c r="BK41" i="2"/>
  <c r="BL41" i="2" s="1"/>
  <c r="BI41" i="2"/>
  <c r="BJ41" i="2" s="1"/>
  <c r="BG41" i="2"/>
  <c r="BH41" i="2" s="1"/>
  <c r="BE41" i="2"/>
  <c r="BC41" i="2"/>
  <c r="BB41" i="2"/>
  <c r="BD41" i="2" s="1"/>
  <c r="AZ41" i="2"/>
  <c r="AY41" i="2"/>
  <c r="AX41" i="2"/>
  <c r="AW41" i="2"/>
  <c r="AV41" i="2"/>
  <c r="A41" i="2"/>
  <c r="BZ40" i="2"/>
  <c r="BY40" i="2"/>
  <c r="BX40" i="2"/>
  <c r="BS40" i="2"/>
  <c r="BT40" i="2" s="1"/>
  <c r="BQ40" i="2"/>
  <c r="BR40" i="2" s="1"/>
  <c r="BP40" i="2"/>
  <c r="BO40" i="2"/>
  <c r="BM40" i="2"/>
  <c r="BN40" i="2" s="1"/>
  <c r="BK40" i="2"/>
  <c r="BL40" i="2" s="1"/>
  <c r="BI40" i="2"/>
  <c r="BJ40" i="2" s="1"/>
  <c r="BG40" i="2"/>
  <c r="BH40" i="2" s="1"/>
  <c r="BE40" i="2"/>
  <c r="BC40" i="2"/>
  <c r="BD40" i="2" s="1"/>
  <c r="BB40" i="2"/>
  <c r="AZ40" i="2"/>
  <c r="AY40" i="2"/>
  <c r="AX40" i="2"/>
  <c r="AW40" i="2"/>
  <c r="AV40" i="2"/>
  <c r="A40" i="2"/>
  <c r="AS40" i="2" s="1"/>
  <c r="BZ39" i="2"/>
  <c r="BY39" i="2"/>
  <c r="BX39" i="2"/>
  <c r="BS39" i="2"/>
  <c r="BT39" i="2" s="1"/>
  <c r="BQ39" i="2"/>
  <c r="BR39" i="2" s="1"/>
  <c r="BO39" i="2"/>
  <c r="BP39" i="2" s="1"/>
  <c r="BM39" i="2"/>
  <c r="BN39" i="2" s="1"/>
  <c r="BK39" i="2"/>
  <c r="BL39" i="2" s="1"/>
  <c r="BI39" i="2"/>
  <c r="BJ39" i="2" s="1"/>
  <c r="BG39" i="2"/>
  <c r="BH39" i="2" s="1"/>
  <c r="BE39" i="2"/>
  <c r="BC39" i="2"/>
  <c r="BB39" i="2"/>
  <c r="BD39" i="2" s="1"/>
  <c r="AZ39" i="2"/>
  <c r="AY39" i="2"/>
  <c r="AX39" i="2"/>
  <c r="AW39" i="2"/>
  <c r="AV39" i="2"/>
  <c r="A39" i="2"/>
  <c r="AS39" i="2" s="1"/>
  <c r="BZ38" i="2"/>
  <c r="BY38" i="2"/>
  <c r="BX38" i="2"/>
  <c r="BT38" i="2"/>
  <c r="BS38" i="2"/>
  <c r="BQ38" i="2"/>
  <c r="BR38" i="2" s="1"/>
  <c r="BO38" i="2"/>
  <c r="BP38" i="2" s="1"/>
  <c r="BM38" i="2"/>
  <c r="BN38" i="2" s="1"/>
  <c r="BK38" i="2"/>
  <c r="BL38" i="2" s="1"/>
  <c r="BJ38" i="2"/>
  <c r="BI38" i="2"/>
  <c r="BG38" i="2"/>
  <c r="BH38" i="2" s="1"/>
  <c r="BE38" i="2"/>
  <c r="BD38" i="2"/>
  <c r="BC38" i="2"/>
  <c r="BB38" i="2"/>
  <c r="AZ38" i="2"/>
  <c r="AY38" i="2"/>
  <c r="AX38" i="2"/>
  <c r="AW38" i="2"/>
  <c r="AV38" i="2"/>
  <c r="A38" i="2"/>
  <c r="AS38" i="2" s="1"/>
  <c r="AT38" i="2" s="1"/>
  <c r="AU38" i="2" s="1"/>
  <c r="BU38" i="2" s="1"/>
  <c r="BW38" i="2" s="1"/>
  <c r="BZ37" i="2"/>
  <c r="BY37" i="2"/>
  <c r="BX37" i="2"/>
  <c r="BS37" i="2"/>
  <c r="BT37" i="2" s="1"/>
  <c r="BQ37" i="2"/>
  <c r="BR37" i="2" s="1"/>
  <c r="BP37" i="2"/>
  <c r="BO37" i="2"/>
  <c r="BM37" i="2"/>
  <c r="BN37" i="2" s="1"/>
  <c r="BK37" i="2"/>
  <c r="BL37" i="2" s="1"/>
  <c r="BI37" i="2"/>
  <c r="BJ37" i="2" s="1"/>
  <c r="BG37" i="2"/>
  <c r="BH37" i="2" s="1"/>
  <c r="BE37" i="2"/>
  <c r="BC37" i="2"/>
  <c r="BD37" i="2" s="1"/>
  <c r="BB37" i="2"/>
  <c r="AZ37" i="2"/>
  <c r="AY37" i="2"/>
  <c r="AX37" i="2"/>
  <c r="AW37" i="2"/>
  <c r="AV37" i="2"/>
  <c r="A37" i="2"/>
  <c r="BZ36" i="2"/>
  <c r="BY36" i="2"/>
  <c r="BX36" i="2"/>
  <c r="BS36" i="2"/>
  <c r="BT36" i="2" s="1"/>
  <c r="BQ36" i="2"/>
  <c r="BR36" i="2" s="1"/>
  <c r="BP36" i="2"/>
  <c r="BO36" i="2"/>
  <c r="BM36" i="2"/>
  <c r="BN36" i="2" s="1"/>
  <c r="BK36" i="2"/>
  <c r="BL36" i="2" s="1"/>
  <c r="BI36" i="2"/>
  <c r="BJ36" i="2" s="1"/>
  <c r="BG36" i="2"/>
  <c r="BH36" i="2" s="1"/>
  <c r="BE36" i="2"/>
  <c r="BC36" i="2"/>
  <c r="BB36" i="2"/>
  <c r="BD36" i="2" s="1"/>
  <c r="AZ36" i="2"/>
  <c r="AY36" i="2"/>
  <c r="AX36" i="2"/>
  <c r="AW36" i="2"/>
  <c r="AV36" i="2"/>
  <c r="A36" i="2"/>
  <c r="AS36" i="2" s="1"/>
  <c r="BZ35" i="2"/>
  <c r="BY35" i="2"/>
  <c r="BX35" i="2"/>
  <c r="BS35" i="2"/>
  <c r="BT35" i="2" s="1"/>
  <c r="BQ35" i="2"/>
  <c r="BR35" i="2" s="1"/>
  <c r="BO35" i="2"/>
  <c r="BP35" i="2" s="1"/>
  <c r="BM35" i="2"/>
  <c r="BN35" i="2" s="1"/>
  <c r="BL35" i="2"/>
  <c r="BK35" i="2"/>
  <c r="BI35" i="2"/>
  <c r="BJ35" i="2" s="1"/>
  <c r="BG35" i="2"/>
  <c r="BH35" i="2" s="1"/>
  <c r="BE35" i="2"/>
  <c r="BC35" i="2"/>
  <c r="BB35" i="2"/>
  <c r="BD35" i="2" s="1"/>
  <c r="AZ35" i="2"/>
  <c r="AY35" i="2"/>
  <c r="AX35" i="2"/>
  <c r="AW35" i="2"/>
  <c r="AV35" i="2"/>
  <c r="A35" i="2"/>
  <c r="BZ34" i="2"/>
  <c r="BY34" i="2"/>
  <c r="BX34" i="2"/>
  <c r="BT34" i="2"/>
  <c r="BS34" i="2"/>
  <c r="BR34" i="2"/>
  <c r="BQ34" i="2"/>
  <c r="BP34" i="2"/>
  <c r="BO34" i="2"/>
  <c r="BM34" i="2"/>
  <c r="BN34" i="2" s="1"/>
  <c r="BK34" i="2"/>
  <c r="BL34" i="2" s="1"/>
  <c r="BI34" i="2"/>
  <c r="BJ34" i="2" s="1"/>
  <c r="BG34" i="2"/>
  <c r="BH34" i="2" s="1"/>
  <c r="BE34" i="2"/>
  <c r="BD34" i="2"/>
  <c r="BC34" i="2"/>
  <c r="BB34" i="2"/>
  <c r="AZ34" i="2"/>
  <c r="AY34" i="2"/>
  <c r="AX34" i="2"/>
  <c r="AW34" i="2"/>
  <c r="AV34" i="2"/>
  <c r="A34" i="2"/>
  <c r="AS34" i="2" s="1"/>
  <c r="BZ33" i="2"/>
  <c r="BY33" i="2"/>
  <c r="BX33" i="2"/>
  <c r="BS33" i="2"/>
  <c r="BT33" i="2" s="1"/>
  <c r="BQ33" i="2"/>
  <c r="BR33" i="2" s="1"/>
  <c r="BO33" i="2"/>
  <c r="BP33" i="2" s="1"/>
  <c r="BN33" i="2"/>
  <c r="BM33" i="2"/>
  <c r="BL33" i="2"/>
  <c r="BK33" i="2"/>
  <c r="BI33" i="2"/>
  <c r="BJ33" i="2" s="1"/>
  <c r="BG33" i="2"/>
  <c r="BH33" i="2" s="1"/>
  <c r="BE33" i="2"/>
  <c r="BC33" i="2"/>
  <c r="BB33" i="2"/>
  <c r="AZ33" i="2"/>
  <c r="AY33" i="2"/>
  <c r="AX33" i="2"/>
  <c r="AW33" i="2"/>
  <c r="AV33" i="2"/>
  <c r="A33" i="2"/>
  <c r="AS33" i="2" s="1"/>
  <c r="BZ32" i="2"/>
  <c r="BY32" i="2"/>
  <c r="BX32" i="2"/>
  <c r="BS32" i="2"/>
  <c r="BT32" i="2" s="1"/>
  <c r="BQ32" i="2"/>
  <c r="BR32" i="2" s="1"/>
  <c r="BO32" i="2"/>
  <c r="BP32" i="2" s="1"/>
  <c r="BM32" i="2"/>
  <c r="BN32" i="2" s="1"/>
  <c r="BK32" i="2"/>
  <c r="BL32" i="2" s="1"/>
  <c r="BJ32" i="2"/>
  <c r="BI32" i="2"/>
  <c r="BG32" i="2"/>
  <c r="BH32" i="2" s="1"/>
  <c r="BE32" i="2"/>
  <c r="BC32" i="2"/>
  <c r="BB32" i="2"/>
  <c r="BD32" i="2" s="1"/>
  <c r="AZ32" i="2"/>
  <c r="AY32" i="2"/>
  <c r="AX32" i="2"/>
  <c r="AW32" i="2"/>
  <c r="AV32" i="2"/>
  <c r="A32" i="2"/>
  <c r="BZ31" i="2"/>
  <c r="BY31" i="2"/>
  <c r="BX31" i="2"/>
  <c r="BS31" i="2"/>
  <c r="BT31" i="2" s="1"/>
  <c r="BQ31" i="2"/>
  <c r="BR31" i="2" s="1"/>
  <c r="BO31" i="2"/>
  <c r="BP31" i="2" s="1"/>
  <c r="BM31" i="2"/>
  <c r="BN31" i="2" s="1"/>
  <c r="BK31" i="2"/>
  <c r="BL31" i="2" s="1"/>
  <c r="BI31" i="2"/>
  <c r="BJ31" i="2" s="1"/>
  <c r="BG31" i="2"/>
  <c r="BH31" i="2" s="1"/>
  <c r="BE31" i="2"/>
  <c r="BC31" i="2"/>
  <c r="BB31" i="2"/>
  <c r="BD31" i="2" s="1"/>
  <c r="AZ31" i="2"/>
  <c r="AY31" i="2"/>
  <c r="AX31" i="2"/>
  <c r="AW31" i="2"/>
  <c r="AV31" i="2"/>
  <c r="AS31" i="2"/>
  <c r="A31" i="2"/>
  <c r="BZ30" i="2"/>
  <c r="BY30" i="2"/>
  <c r="BX30" i="2"/>
  <c r="BS30" i="2"/>
  <c r="BT30" i="2" s="1"/>
  <c r="BQ30" i="2"/>
  <c r="BR30" i="2" s="1"/>
  <c r="BO30" i="2"/>
  <c r="BP30" i="2" s="1"/>
  <c r="BM30" i="2"/>
  <c r="BN30" i="2" s="1"/>
  <c r="BK30" i="2"/>
  <c r="BL30" i="2" s="1"/>
  <c r="BI30" i="2"/>
  <c r="BJ30" i="2" s="1"/>
  <c r="BG30" i="2"/>
  <c r="BH30" i="2" s="1"/>
  <c r="BE30" i="2"/>
  <c r="BC30" i="2"/>
  <c r="BB30" i="2"/>
  <c r="BD30" i="2" s="1"/>
  <c r="AZ30" i="2"/>
  <c r="AY30" i="2"/>
  <c r="AX30" i="2"/>
  <c r="AW30" i="2"/>
  <c r="AV30" i="2"/>
  <c r="AS30" i="2"/>
  <c r="A30" i="2"/>
  <c r="BZ29" i="2"/>
  <c r="BY29" i="2"/>
  <c r="BX29" i="2"/>
  <c r="BS29" i="2"/>
  <c r="BT29" i="2" s="1"/>
  <c r="BR29" i="2"/>
  <c r="BQ29" i="2"/>
  <c r="BO29" i="2"/>
  <c r="BP29" i="2" s="1"/>
  <c r="BM29" i="2"/>
  <c r="BN29" i="2" s="1"/>
  <c r="BK29" i="2"/>
  <c r="BL29" i="2" s="1"/>
  <c r="BJ29" i="2"/>
  <c r="BI29" i="2"/>
  <c r="BG29" i="2"/>
  <c r="BH29" i="2" s="1"/>
  <c r="BE29" i="2"/>
  <c r="BC29" i="2"/>
  <c r="BB29" i="2"/>
  <c r="BD29" i="2" s="1"/>
  <c r="AZ29" i="2"/>
  <c r="AY29" i="2"/>
  <c r="AX29" i="2"/>
  <c r="AW29" i="2"/>
  <c r="AV29" i="2"/>
  <c r="A29" i="2"/>
  <c r="BZ28" i="2"/>
  <c r="BY28" i="2"/>
  <c r="BX28" i="2"/>
  <c r="BS28" i="2"/>
  <c r="BT28" i="2" s="1"/>
  <c r="BQ28" i="2"/>
  <c r="BR28" i="2" s="1"/>
  <c r="BO28" i="2"/>
  <c r="BP28" i="2" s="1"/>
  <c r="BN28" i="2"/>
  <c r="BM28" i="2"/>
  <c r="BK28" i="2"/>
  <c r="BL28" i="2" s="1"/>
  <c r="BI28" i="2"/>
  <c r="BJ28" i="2" s="1"/>
  <c r="BG28" i="2"/>
  <c r="BH28" i="2" s="1"/>
  <c r="BE28" i="2"/>
  <c r="BC28" i="2"/>
  <c r="BB28" i="2"/>
  <c r="AZ28" i="2"/>
  <c r="AY28" i="2"/>
  <c r="AX28" i="2"/>
  <c r="AW28" i="2"/>
  <c r="AV28" i="2"/>
  <c r="A28" i="2"/>
  <c r="AS29" i="2" s="1"/>
  <c r="BZ27" i="2"/>
  <c r="BY27" i="2"/>
  <c r="BX27" i="2"/>
  <c r="BS27" i="2"/>
  <c r="BT27" i="2" s="1"/>
  <c r="BQ27" i="2"/>
  <c r="BR27" i="2" s="1"/>
  <c r="BO27" i="2"/>
  <c r="BP27" i="2" s="1"/>
  <c r="BM27" i="2"/>
  <c r="BN27" i="2" s="1"/>
  <c r="BK27" i="2"/>
  <c r="BL27" i="2" s="1"/>
  <c r="BJ27" i="2"/>
  <c r="BI27" i="2"/>
  <c r="BG27" i="2"/>
  <c r="BH27" i="2" s="1"/>
  <c r="BE27" i="2"/>
  <c r="BC27" i="2"/>
  <c r="BB27" i="2"/>
  <c r="BD27" i="2" s="1"/>
  <c r="AZ27" i="2"/>
  <c r="AY27" i="2"/>
  <c r="AX27" i="2"/>
  <c r="AW27" i="2"/>
  <c r="AV27" i="2"/>
  <c r="A27" i="2"/>
  <c r="AS27" i="2" s="1"/>
  <c r="BZ26" i="2"/>
  <c r="BY26" i="2"/>
  <c r="BX26" i="2"/>
  <c r="BS26" i="2"/>
  <c r="BT26" i="2" s="1"/>
  <c r="BQ26" i="2"/>
  <c r="BR26" i="2" s="1"/>
  <c r="BO26" i="2"/>
  <c r="BP26" i="2" s="1"/>
  <c r="BM26" i="2"/>
  <c r="BN26" i="2" s="1"/>
  <c r="BK26" i="2"/>
  <c r="BL26" i="2" s="1"/>
  <c r="BJ26" i="2"/>
  <c r="BI26" i="2"/>
  <c r="BG26" i="2"/>
  <c r="BH26" i="2" s="1"/>
  <c r="BE26" i="2"/>
  <c r="BC26" i="2"/>
  <c r="BB26" i="2"/>
  <c r="BD26" i="2" s="1"/>
  <c r="AZ26" i="2"/>
  <c r="AY26" i="2"/>
  <c r="AX26" i="2"/>
  <c r="AW26" i="2"/>
  <c r="AV26" i="2"/>
  <c r="A26" i="2"/>
  <c r="BZ25" i="2"/>
  <c r="BY25" i="2"/>
  <c r="BX25" i="2"/>
  <c r="BS25" i="2"/>
  <c r="BT25" i="2" s="1"/>
  <c r="BQ25" i="2"/>
  <c r="BR25" i="2" s="1"/>
  <c r="BO25" i="2"/>
  <c r="BP25" i="2" s="1"/>
  <c r="BM25" i="2"/>
  <c r="BN25" i="2" s="1"/>
  <c r="BK25" i="2"/>
  <c r="BL25" i="2" s="1"/>
  <c r="BI25" i="2"/>
  <c r="BJ25" i="2" s="1"/>
  <c r="BG25" i="2"/>
  <c r="BH25" i="2" s="1"/>
  <c r="BE25" i="2"/>
  <c r="BC25" i="2"/>
  <c r="BB25" i="2"/>
  <c r="BD25" i="2" s="1"/>
  <c r="AZ25" i="2"/>
  <c r="AY25" i="2"/>
  <c r="AX25" i="2"/>
  <c r="AW25" i="2"/>
  <c r="AV25" i="2"/>
  <c r="A25" i="2"/>
  <c r="AS26" i="2" s="1"/>
  <c r="BZ24" i="2"/>
  <c r="BY24" i="2"/>
  <c r="BX24" i="2"/>
  <c r="BS24" i="2"/>
  <c r="BT24" i="2" s="1"/>
  <c r="BQ24" i="2"/>
  <c r="BR24" i="2" s="1"/>
  <c r="BO24" i="2"/>
  <c r="BP24" i="2" s="1"/>
  <c r="BM24" i="2"/>
  <c r="BN24" i="2" s="1"/>
  <c r="BK24" i="2"/>
  <c r="BL24" i="2" s="1"/>
  <c r="BJ24" i="2"/>
  <c r="BI24" i="2"/>
  <c r="BG24" i="2"/>
  <c r="BH24" i="2" s="1"/>
  <c r="BE24" i="2"/>
  <c r="BC24" i="2"/>
  <c r="BB24" i="2"/>
  <c r="BD24" i="2" s="1"/>
  <c r="AZ24" i="2"/>
  <c r="AY24" i="2"/>
  <c r="AX24" i="2"/>
  <c r="AW24" i="2"/>
  <c r="AV24" i="2"/>
  <c r="A24" i="2"/>
  <c r="AS24" i="2" s="1"/>
  <c r="BZ23" i="2"/>
  <c r="BY23" i="2"/>
  <c r="BX23" i="2"/>
  <c r="BS23" i="2"/>
  <c r="BT23" i="2" s="1"/>
  <c r="BR23" i="2"/>
  <c r="BQ23" i="2"/>
  <c r="BO23" i="2"/>
  <c r="BP23" i="2" s="1"/>
  <c r="BM23" i="2"/>
  <c r="BN23" i="2" s="1"/>
  <c r="BK23" i="2"/>
  <c r="BL23" i="2" s="1"/>
  <c r="BJ23" i="2"/>
  <c r="BI23" i="2"/>
  <c r="BG23" i="2"/>
  <c r="BH23" i="2" s="1"/>
  <c r="BE23" i="2"/>
  <c r="BC23" i="2"/>
  <c r="BB23" i="2"/>
  <c r="BD23" i="2" s="1"/>
  <c r="AZ23" i="2"/>
  <c r="AY23" i="2"/>
  <c r="AX23" i="2"/>
  <c r="AW23" i="2"/>
  <c r="AV23" i="2"/>
  <c r="A23" i="2"/>
  <c r="BZ22" i="2"/>
  <c r="BY22" i="2"/>
  <c r="BX22" i="2"/>
  <c r="BS22" i="2"/>
  <c r="BT22" i="2" s="1"/>
  <c r="BQ22" i="2"/>
  <c r="BR22" i="2" s="1"/>
  <c r="BO22" i="2"/>
  <c r="BP22" i="2" s="1"/>
  <c r="BN22" i="2"/>
  <c r="BM22" i="2"/>
  <c r="BK22" i="2"/>
  <c r="BL22" i="2" s="1"/>
  <c r="BI22" i="2"/>
  <c r="BJ22" i="2" s="1"/>
  <c r="BG22" i="2"/>
  <c r="BH22" i="2" s="1"/>
  <c r="BE22" i="2"/>
  <c r="BC22" i="2"/>
  <c r="BB22" i="2"/>
  <c r="BD22" i="2" s="1"/>
  <c r="AZ22" i="2"/>
  <c r="AY22" i="2"/>
  <c r="AX22" i="2"/>
  <c r="AW22" i="2"/>
  <c r="AV22" i="2"/>
  <c r="A22" i="2"/>
  <c r="AS23" i="2" s="1"/>
  <c r="BZ21" i="2"/>
  <c r="BY21" i="2"/>
  <c r="BX21" i="2"/>
  <c r="BS21" i="2"/>
  <c r="BT21" i="2" s="1"/>
  <c r="BQ21" i="2"/>
  <c r="BR21" i="2" s="1"/>
  <c r="BO21" i="2"/>
  <c r="BP21" i="2" s="1"/>
  <c r="BM21" i="2"/>
  <c r="BN21" i="2" s="1"/>
  <c r="BK21" i="2"/>
  <c r="BL21" i="2" s="1"/>
  <c r="BJ21" i="2"/>
  <c r="BI21" i="2"/>
  <c r="BG21" i="2"/>
  <c r="BH21" i="2" s="1"/>
  <c r="BE21" i="2"/>
  <c r="BC21" i="2"/>
  <c r="BB21" i="2"/>
  <c r="BD21" i="2" s="1"/>
  <c r="AZ21" i="2"/>
  <c r="AY21" i="2"/>
  <c r="AX21" i="2"/>
  <c r="AW21" i="2"/>
  <c r="AV21" i="2"/>
  <c r="A21" i="2"/>
  <c r="AS21" i="2" s="1"/>
  <c r="BZ20" i="2"/>
  <c r="BY20" i="2"/>
  <c r="BX20" i="2"/>
  <c r="BS20" i="2"/>
  <c r="BT20" i="2" s="1"/>
  <c r="BR20" i="2"/>
  <c r="BQ20" i="2"/>
  <c r="BO20" i="2"/>
  <c r="BP20" i="2" s="1"/>
  <c r="BM20" i="2"/>
  <c r="BN20" i="2" s="1"/>
  <c r="BK20" i="2"/>
  <c r="BL20" i="2" s="1"/>
  <c r="BJ20" i="2"/>
  <c r="BI20" i="2"/>
  <c r="BG20" i="2"/>
  <c r="BH20" i="2" s="1"/>
  <c r="BE20" i="2"/>
  <c r="BC20" i="2"/>
  <c r="BB20" i="2"/>
  <c r="AZ20" i="2"/>
  <c r="AY20" i="2"/>
  <c r="AX20" i="2"/>
  <c r="AW20" i="2"/>
  <c r="AV20" i="2"/>
  <c r="A20" i="2"/>
  <c r="BZ19" i="2"/>
  <c r="BY19" i="2"/>
  <c r="BX19" i="2"/>
  <c r="BS19" i="2"/>
  <c r="BT19" i="2" s="1"/>
  <c r="BR19" i="2"/>
  <c r="BQ19" i="2"/>
  <c r="BO19" i="2"/>
  <c r="BP19" i="2" s="1"/>
  <c r="BN19" i="2"/>
  <c r="BM19" i="2"/>
  <c r="BK19" i="2"/>
  <c r="BL19" i="2" s="1"/>
  <c r="BI19" i="2"/>
  <c r="BJ19" i="2" s="1"/>
  <c r="BG19" i="2"/>
  <c r="BH19" i="2" s="1"/>
  <c r="BE19" i="2"/>
  <c r="BC19" i="2"/>
  <c r="BB19" i="2"/>
  <c r="BD19" i="2" s="1"/>
  <c r="AZ19" i="2"/>
  <c r="AY19" i="2"/>
  <c r="AX19" i="2"/>
  <c r="AW19" i="2"/>
  <c r="AV19" i="2"/>
  <c r="A19" i="2"/>
  <c r="BZ18" i="2"/>
  <c r="BY18" i="2"/>
  <c r="BX18" i="2"/>
  <c r="BS18" i="2"/>
  <c r="BT18" i="2" s="1"/>
  <c r="BQ18" i="2"/>
  <c r="BR18" i="2" s="1"/>
  <c r="BO18" i="2"/>
  <c r="BP18" i="2" s="1"/>
  <c r="BN18" i="2"/>
  <c r="BM18" i="2"/>
  <c r="BK18" i="2"/>
  <c r="BL18" i="2" s="1"/>
  <c r="BJ18" i="2"/>
  <c r="BI18" i="2"/>
  <c r="BG18" i="2"/>
  <c r="BH18" i="2" s="1"/>
  <c r="BE18" i="2"/>
  <c r="BC18" i="2"/>
  <c r="BB18" i="2"/>
  <c r="BD18" i="2" s="1"/>
  <c r="AZ18" i="2"/>
  <c r="AY18" i="2"/>
  <c r="AX18" i="2"/>
  <c r="AW18" i="2"/>
  <c r="AV18" i="2"/>
  <c r="A18" i="2"/>
  <c r="AS18" i="2" s="1"/>
  <c r="BZ17" i="2"/>
  <c r="BY17" i="2"/>
  <c r="BX17" i="2"/>
  <c r="BS17" i="2"/>
  <c r="BT17" i="2" s="1"/>
  <c r="BR17" i="2"/>
  <c r="BQ17" i="2"/>
  <c r="BO17" i="2"/>
  <c r="BP17" i="2" s="1"/>
  <c r="BM17" i="2"/>
  <c r="BN17" i="2" s="1"/>
  <c r="BK17" i="2"/>
  <c r="BL17" i="2" s="1"/>
  <c r="BI17" i="2"/>
  <c r="BJ17" i="2" s="1"/>
  <c r="BG17" i="2"/>
  <c r="BH17" i="2" s="1"/>
  <c r="BE17" i="2"/>
  <c r="BC17" i="2"/>
  <c r="BB17" i="2"/>
  <c r="BD17" i="2" s="1"/>
  <c r="AZ17" i="2"/>
  <c r="AY17" i="2"/>
  <c r="AX17" i="2"/>
  <c r="AW17" i="2"/>
  <c r="AV17" i="2"/>
  <c r="AS17" i="2"/>
  <c r="BS16" i="2"/>
  <c r="BT16" i="2" s="1"/>
  <c r="BQ16" i="2"/>
  <c r="BR16" i="2" s="1"/>
  <c r="BO16" i="2"/>
  <c r="BP16" i="2" s="1"/>
  <c r="BM16" i="2"/>
  <c r="BN16" i="2" s="1"/>
  <c r="BK16" i="2"/>
  <c r="BL16" i="2" s="1"/>
  <c r="BI16" i="2"/>
  <c r="BJ16" i="2" s="1"/>
  <c r="BG16" i="2"/>
  <c r="BH16" i="2" s="1"/>
  <c r="BE16" i="2"/>
  <c r="BC16" i="2"/>
  <c r="BB16" i="2"/>
  <c r="BD16" i="2" s="1"/>
  <c r="AZ16" i="2"/>
  <c r="AY16" i="2"/>
  <c r="AX16" i="2"/>
  <c r="AW16" i="2"/>
  <c r="AV16" i="2"/>
  <c r="AS16" i="2"/>
  <c r="Y11" i="2"/>
  <c r="Z11" i="2" s="1"/>
  <c r="AA11" i="2" s="1"/>
  <c r="AB11" i="2" s="1"/>
  <c r="AC11" i="2" s="1"/>
  <c r="AD11" i="2" s="1"/>
  <c r="AE11" i="2" s="1"/>
  <c r="AF11" i="2" s="1"/>
  <c r="AG11" i="2" s="1"/>
  <c r="X11" i="2"/>
  <c r="H11" i="2"/>
  <c r="I11" i="2" s="1"/>
  <c r="J11" i="2" s="1"/>
  <c r="K11" i="2" s="1"/>
  <c r="L11" i="2" s="1"/>
  <c r="M11" i="2" s="1"/>
  <c r="N11" i="2" s="1"/>
  <c r="O11" i="2" s="1"/>
  <c r="G11" i="2"/>
  <c r="AT39" i="2" l="1"/>
  <c r="AU39" i="2" s="1"/>
  <c r="BU39" i="2" s="1"/>
  <c r="BW39" i="2" s="1"/>
  <c r="AS255" i="2"/>
  <c r="AS20" i="2"/>
  <c r="AS19" i="2"/>
  <c r="AT19" i="2" s="1"/>
  <c r="BD100" i="2"/>
  <c r="AS118" i="2"/>
  <c r="AT118" i="2" s="1"/>
  <c r="AU118" i="2" s="1"/>
  <c r="BU118" i="2" s="1"/>
  <c r="BW118" i="2" s="1"/>
  <c r="AT151" i="2"/>
  <c r="AU151" i="2" s="1"/>
  <c r="BU151" i="2" s="1"/>
  <c r="BW151" i="2" s="1"/>
  <c r="AS47" i="2"/>
  <c r="AS48" i="2"/>
  <c r="AT48" i="2" s="1"/>
  <c r="AU48" i="2" s="1"/>
  <c r="BU48" i="2" s="1"/>
  <c r="BW48" i="2" s="1"/>
  <c r="AS25" i="2"/>
  <c r="AT25" i="2" s="1"/>
  <c r="AS63" i="2"/>
  <c r="BD243" i="2"/>
  <c r="AS162" i="2"/>
  <c r="AS222" i="2"/>
  <c r="AT222" i="2" s="1"/>
  <c r="AS254" i="2"/>
  <c r="AS267" i="2"/>
  <c r="AS268" i="2"/>
  <c r="AS78" i="2"/>
  <c r="AU78" i="2" s="1"/>
  <c r="BU78" i="2" s="1"/>
  <c r="BW78" i="2" s="1"/>
  <c r="AS143" i="2"/>
  <c r="AU221" i="2"/>
  <c r="BU221" i="2" s="1"/>
  <c r="BW221" i="2" s="1"/>
  <c r="AT45" i="2"/>
  <c r="AU45" i="2" s="1"/>
  <c r="BU45" i="2" s="1"/>
  <c r="BW45" i="2" s="1"/>
  <c r="BD160" i="2"/>
  <c r="BD183" i="2"/>
  <c r="AS204" i="2"/>
  <c r="BD151" i="2"/>
  <c r="AS194" i="2"/>
  <c r="AS37" i="2"/>
  <c r="AS227" i="2"/>
  <c r="AT227" i="2" s="1"/>
  <c r="AU54" i="2"/>
  <c r="BU54" i="2" s="1"/>
  <c r="BW54" i="2" s="1"/>
  <c r="BD66" i="2"/>
  <c r="AS85" i="2"/>
  <c r="AT85" i="2" s="1"/>
  <c r="AS86" i="2"/>
  <c r="AT86" i="2" s="1"/>
  <c r="BD140" i="2"/>
  <c r="AS224" i="2"/>
  <c r="AS246" i="2"/>
  <c r="AT246" i="2" s="1"/>
  <c r="AU246" i="2" s="1"/>
  <c r="BU246" i="2" s="1"/>
  <c r="BW246" i="2" s="1"/>
  <c r="BD264" i="2"/>
  <c r="AS43" i="2"/>
  <c r="AS50" i="2"/>
  <c r="AS127" i="2"/>
  <c r="AS202" i="2"/>
  <c r="AS244" i="2"/>
  <c r="AS295" i="2"/>
  <c r="BD20" i="2"/>
  <c r="AS28" i="2"/>
  <c r="BD59" i="2"/>
  <c r="BD69" i="2"/>
  <c r="AS76" i="2"/>
  <c r="BD79" i="2"/>
  <c r="BD99" i="2"/>
  <c r="AS109" i="2"/>
  <c r="BD118" i="2"/>
  <c r="BD129" i="2"/>
  <c r="BD138" i="2"/>
  <c r="AS156" i="2"/>
  <c r="AT156" i="2" s="1"/>
  <c r="BD199" i="2"/>
  <c r="BD211" i="2"/>
  <c r="AS237" i="2"/>
  <c r="BD249" i="2"/>
  <c r="AS66" i="2"/>
  <c r="AT66" i="2" s="1"/>
  <c r="AS82" i="2"/>
  <c r="AT82" i="2" s="1"/>
  <c r="AU82" i="2" s="1"/>
  <c r="BU82" i="2" s="1"/>
  <c r="BW82" i="2" s="1"/>
  <c r="AS83" i="2"/>
  <c r="AT83" i="2" s="1"/>
  <c r="AU83" i="2" s="1"/>
  <c r="BU83" i="2" s="1"/>
  <c r="BW83" i="2" s="1"/>
  <c r="AS136" i="2"/>
  <c r="AS141" i="2"/>
  <c r="AU192" i="2"/>
  <c r="AS207" i="2"/>
  <c r="AT207" i="2" s="1"/>
  <c r="AS300" i="2"/>
  <c r="AS22" i="2"/>
  <c r="AT22" i="2" s="1"/>
  <c r="BD47" i="2"/>
  <c r="BD63" i="2"/>
  <c r="BD78" i="2"/>
  <c r="BD89" i="2"/>
  <c r="AS94" i="2"/>
  <c r="BD101" i="2"/>
  <c r="BD104" i="2"/>
  <c r="BD107" i="2"/>
  <c r="BD110" i="2"/>
  <c r="BD153" i="2"/>
  <c r="AS191" i="2"/>
  <c r="AT191" i="2" s="1"/>
  <c r="BD204" i="2"/>
  <c r="AS213" i="2"/>
  <c r="BD222" i="2"/>
  <c r="BD228" i="2"/>
  <c r="BD229" i="2"/>
  <c r="AS235" i="2"/>
  <c r="BD248" i="2"/>
  <c r="BD263" i="2"/>
  <c r="BD288" i="2"/>
  <c r="AS97" i="2"/>
  <c r="AU97" i="2" s="1"/>
  <c r="BU97" i="2" s="1"/>
  <c r="BW97" i="2" s="1"/>
  <c r="AS108" i="2"/>
  <c r="AS121" i="2"/>
  <c r="AS159" i="2"/>
  <c r="AT159" i="2" s="1"/>
  <c r="AU159" i="2" s="1"/>
  <c r="BU159" i="2" s="1"/>
  <c r="BW159" i="2" s="1"/>
  <c r="AS186" i="2"/>
  <c r="AT186" i="2" s="1"/>
  <c r="AU186" i="2" s="1"/>
  <c r="BU186" i="2" s="1"/>
  <c r="BW186" i="2" s="1"/>
  <c r="AS264" i="2"/>
  <c r="AS273" i="2"/>
  <c r="AS277" i="2"/>
  <c r="AS32" i="2"/>
  <c r="AS55" i="2"/>
  <c r="AS79" i="2"/>
  <c r="BD92" i="2"/>
  <c r="AS102" i="2"/>
  <c r="AU102" i="2" s="1"/>
  <c r="BU102" i="2" s="1"/>
  <c r="BW102" i="2" s="1"/>
  <c r="AS105" i="2"/>
  <c r="BD113" i="2"/>
  <c r="AS139" i="2"/>
  <c r="AT139" i="2" s="1"/>
  <c r="AU139" i="2" s="1"/>
  <c r="BU139" i="2" s="1"/>
  <c r="BW139" i="2" s="1"/>
  <c r="BD142" i="2"/>
  <c r="BD146" i="2"/>
  <c r="AS148" i="2"/>
  <c r="AS190" i="2"/>
  <c r="AU196" i="2"/>
  <c r="BU196" i="2" s="1"/>
  <c r="BW196" i="2" s="1"/>
  <c r="AS212" i="2"/>
  <c r="BD215" i="2"/>
  <c r="BD226" i="2"/>
  <c r="AS234" i="2"/>
  <c r="AT234" i="2" s="1"/>
  <c r="AU234" i="2" s="1"/>
  <c r="BU234" i="2" s="1"/>
  <c r="BW234" i="2" s="1"/>
  <c r="BD237" i="2"/>
  <c r="AT250" i="2"/>
  <c r="AU250" i="2" s="1"/>
  <c r="BU250" i="2" s="1"/>
  <c r="BW250" i="2" s="1"/>
  <c r="BD253" i="2"/>
  <c r="BD254" i="2"/>
  <c r="AS281" i="2"/>
  <c r="AS285" i="2"/>
  <c r="AS289" i="2"/>
  <c r="AS293" i="2"/>
  <c r="AS59" i="2"/>
  <c r="AS90" i="2"/>
  <c r="AS111" i="2"/>
  <c r="AS114" i="2"/>
  <c r="AT114" i="2" s="1"/>
  <c r="AU114" i="2" s="1"/>
  <c r="BU114" i="2" s="1"/>
  <c r="BW114" i="2" s="1"/>
  <c r="AS119" i="2"/>
  <c r="AT119" i="2" s="1"/>
  <c r="AU119" i="2" s="1"/>
  <c r="BU119" i="2" s="1"/>
  <c r="BW119" i="2" s="1"/>
  <c r="AS154" i="2"/>
  <c r="AT154" i="2" s="1"/>
  <c r="AS177" i="2"/>
  <c r="AT177" i="2" s="1"/>
  <c r="AS210" i="2"/>
  <c r="AT210" i="2" s="1"/>
  <c r="AS211" i="2"/>
  <c r="AU231" i="2"/>
  <c r="BU231" i="2" s="1"/>
  <c r="BW231" i="2" s="1"/>
  <c r="AS298" i="2"/>
  <c r="BD28" i="2"/>
  <c r="BD33" i="2"/>
  <c r="BD45" i="2"/>
  <c r="AS53" i="2"/>
  <c r="AS74" i="2"/>
  <c r="AT74" i="2" s="1"/>
  <c r="AU74" i="2" s="1"/>
  <c r="BU74" i="2" s="1"/>
  <c r="BW74" i="2" s="1"/>
  <c r="BD76" i="2"/>
  <c r="AS99" i="2"/>
  <c r="BD106" i="2"/>
  <c r="BD109" i="2"/>
  <c r="AS168" i="2"/>
  <c r="AS199" i="2"/>
  <c r="AS205" i="2"/>
  <c r="BD214" i="2"/>
  <c r="AS262" i="2"/>
  <c r="AS46" i="2"/>
  <c r="AS52" i="2"/>
  <c r="BD60" i="2"/>
  <c r="BD87" i="2"/>
  <c r="BD97" i="2"/>
  <c r="BD115" i="2"/>
  <c r="BD121" i="2"/>
  <c r="BD131" i="2"/>
  <c r="AS133" i="2"/>
  <c r="BD150" i="2"/>
  <c r="AS180" i="2"/>
  <c r="AS198" i="2"/>
  <c r="AT198" i="2" s="1"/>
  <c r="BD234" i="2"/>
  <c r="BD242" i="2"/>
  <c r="AS247" i="2"/>
  <c r="AS283" i="2"/>
  <c r="AT23" i="2"/>
  <c r="AU23" i="2" s="1"/>
  <c r="BU23" i="2" s="1"/>
  <c r="BW23" i="2" s="1"/>
  <c r="AT29" i="2"/>
  <c r="AU29" i="2" s="1"/>
  <c r="BU29" i="2" s="1"/>
  <c r="BW29" i="2" s="1"/>
  <c r="AU34" i="2"/>
  <c r="BU34" i="2" s="1"/>
  <c r="BW34" i="2" s="1"/>
  <c r="AT43" i="2"/>
  <c r="AU43" i="2" s="1"/>
  <c r="BU43" i="2" s="1"/>
  <c r="BW43" i="2" s="1"/>
  <c r="AT37" i="2"/>
  <c r="AU37" i="2" s="1"/>
  <c r="BU37" i="2" s="1"/>
  <c r="BW37" i="2" s="1"/>
  <c r="AU21" i="2"/>
  <c r="BU21" i="2" s="1"/>
  <c r="BW21" i="2" s="1"/>
  <c r="AT32" i="2"/>
  <c r="AU32" i="2" s="1"/>
  <c r="BU32" i="2" s="1"/>
  <c r="BW32" i="2" s="1"/>
  <c r="AT26" i="2"/>
  <c r="AU26" i="2" s="1"/>
  <c r="BU26" i="2" s="1"/>
  <c r="BW26" i="2" s="1"/>
  <c r="AT20" i="2"/>
  <c r="AU20" i="2" s="1"/>
  <c r="BU20" i="2" s="1"/>
  <c r="BW20" i="2" s="1"/>
  <c r="AT31" i="2"/>
  <c r="AU31" i="2" s="1"/>
  <c r="BU31" i="2" s="1"/>
  <c r="BW31" i="2" s="1"/>
  <c r="AT63" i="2"/>
  <c r="AU63" i="2" s="1"/>
  <c r="BU63" i="2" s="1"/>
  <c r="BW63" i="2" s="1"/>
  <c r="AT53" i="2"/>
  <c r="AU53" i="2" s="1"/>
  <c r="BU53" i="2" s="1"/>
  <c r="BW53" i="2" s="1"/>
  <c r="AT57" i="2"/>
  <c r="AU57" i="2" s="1"/>
  <c r="BU57" i="2" s="1"/>
  <c r="BW57" i="2" s="1"/>
  <c r="AT58" i="2"/>
  <c r="AU58" i="2" s="1"/>
  <c r="BU58" i="2" s="1"/>
  <c r="BW58" i="2" s="1"/>
  <c r="AU60" i="2"/>
  <c r="BU60" i="2" s="1"/>
  <c r="BW60" i="2" s="1"/>
  <c r="AU66" i="2"/>
  <c r="BU66" i="2" s="1"/>
  <c r="BW66" i="2" s="1"/>
  <c r="AU67" i="2"/>
  <c r="BU67" i="2" s="1"/>
  <c r="BW67" i="2" s="1"/>
  <c r="AU69" i="2"/>
  <c r="BU69" i="2" s="1"/>
  <c r="BW69" i="2" s="1"/>
  <c r="AU72" i="2"/>
  <c r="BU72" i="2" s="1"/>
  <c r="BW72" i="2" s="1"/>
  <c r="AU75" i="2"/>
  <c r="BU75" i="2" s="1"/>
  <c r="BW75" i="2" s="1"/>
  <c r="AT50" i="2"/>
  <c r="AU50" i="2" s="1"/>
  <c r="BU50" i="2" s="1"/>
  <c r="BW50" i="2" s="1"/>
  <c r="AT55" i="2"/>
  <c r="AU55" i="2" s="1"/>
  <c r="BU55" i="2" s="1"/>
  <c r="BW55" i="2" s="1"/>
  <c r="AT125" i="2"/>
  <c r="AU125" i="2" s="1"/>
  <c r="BU125" i="2" s="1"/>
  <c r="BW125" i="2" s="1"/>
  <c r="AT78" i="2"/>
  <c r="AT109" i="2"/>
  <c r="AU109" i="2" s="1"/>
  <c r="BU109" i="2" s="1"/>
  <c r="BW109" i="2" s="1"/>
  <c r="AT34" i="2"/>
  <c r="AT36" i="2"/>
  <c r="AU36" i="2" s="1"/>
  <c r="BU36" i="2" s="1"/>
  <c r="BW36" i="2" s="1"/>
  <c r="AT42" i="2"/>
  <c r="AU42" i="2" s="1"/>
  <c r="BU42" i="2" s="1"/>
  <c r="BW42" i="2" s="1"/>
  <c r="AT59" i="2"/>
  <c r="AU59" i="2" s="1"/>
  <c r="BU59" i="2" s="1"/>
  <c r="BW59" i="2" s="1"/>
  <c r="AT68" i="2"/>
  <c r="AU68" i="2" s="1"/>
  <c r="BU68" i="2" s="1"/>
  <c r="BW68" i="2" s="1"/>
  <c r="AT71" i="2"/>
  <c r="AU71" i="2" s="1"/>
  <c r="BU71" i="2" s="1"/>
  <c r="BW71" i="2" s="1"/>
  <c r="AS44" i="2"/>
  <c r="AT16" i="2"/>
  <c r="AU16" i="2" s="1"/>
  <c r="BU16" i="2" s="1"/>
  <c r="BW16" i="2" s="1"/>
  <c r="AT18" i="2"/>
  <c r="AU18" i="2" s="1"/>
  <c r="BU18" i="2" s="1"/>
  <c r="BW18" i="2" s="1"/>
  <c r="AT21" i="2"/>
  <c r="AT24" i="2"/>
  <c r="AU24" i="2" s="1"/>
  <c r="BU24" i="2" s="1"/>
  <c r="BW24" i="2" s="1"/>
  <c r="AT27" i="2"/>
  <c r="AU27" i="2" s="1"/>
  <c r="BU27" i="2" s="1"/>
  <c r="BW27" i="2" s="1"/>
  <c r="AT30" i="2"/>
  <c r="AU30" i="2" s="1"/>
  <c r="BU30" i="2" s="1"/>
  <c r="BW30" i="2" s="1"/>
  <c r="AT33" i="2"/>
  <c r="AU33" i="2" s="1"/>
  <c r="BU33" i="2" s="1"/>
  <c r="BW33" i="2" s="1"/>
  <c r="AS35" i="2"/>
  <c r="AU47" i="2"/>
  <c r="BU47" i="2" s="1"/>
  <c r="BW47" i="2" s="1"/>
  <c r="AT47" i="2"/>
  <c r="AT51" i="2"/>
  <c r="AU51" i="2" s="1"/>
  <c r="BU51" i="2" s="1"/>
  <c r="BW51" i="2" s="1"/>
  <c r="AT52" i="2"/>
  <c r="AU52" i="2" s="1"/>
  <c r="BU52" i="2" s="1"/>
  <c r="BW52" i="2" s="1"/>
  <c r="AS112" i="2"/>
  <c r="AS113" i="2"/>
  <c r="AT65" i="2"/>
  <c r="AU65" i="2" s="1"/>
  <c r="BU65" i="2" s="1"/>
  <c r="BW65" i="2" s="1"/>
  <c r="AS77" i="2"/>
  <c r="AT295" i="2"/>
  <c r="AU295" i="2" s="1"/>
  <c r="BU295" i="2" s="1"/>
  <c r="BW295" i="2" s="1"/>
  <c r="AT76" i="2"/>
  <c r="AU76" i="2" s="1"/>
  <c r="BU76" i="2" s="1"/>
  <c r="BW76" i="2" s="1"/>
  <c r="AT150" i="2"/>
  <c r="AU150" i="2" s="1"/>
  <c r="BU150" i="2" s="1"/>
  <c r="BW150" i="2" s="1"/>
  <c r="AT49" i="2"/>
  <c r="AU49" i="2" s="1"/>
  <c r="BU49" i="2" s="1"/>
  <c r="BW49" i="2" s="1"/>
  <c r="AS107" i="2"/>
  <c r="AT123" i="2"/>
  <c r="AU123" i="2" s="1"/>
  <c r="BU123" i="2" s="1"/>
  <c r="BW123" i="2" s="1"/>
  <c r="AU19" i="2"/>
  <c r="BU19" i="2" s="1"/>
  <c r="BW19" i="2" s="1"/>
  <c r="AT46" i="2"/>
  <c r="AU46" i="2" s="1"/>
  <c r="BU46" i="2" s="1"/>
  <c r="BW46" i="2" s="1"/>
  <c r="AS137" i="2"/>
  <c r="AS138" i="2"/>
  <c r="AU56" i="2"/>
  <c r="BU56" i="2" s="1"/>
  <c r="BW56" i="2" s="1"/>
  <c r="AT56" i="2"/>
  <c r="AT40" i="2"/>
  <c r="AU40" i="2" s="1"/>
  <c r="BU40" i="2" s="1"/>
  <c r="BW40" i="2" s="1"/>
  <c r="AS41" i="2"/>
  <c r="AT84" i="2"/>
  <c r="AU84" i="2" s="1"/>
  <c r="BU84" i="2" s="1"/>
  <c r="BW84" i="2" s="1"/>
  <c r="AT111" i="2"/>
  <c r="AU111" i="2" s="1"/>
  <c r="BU111" i="2" s="1"/>
  <c r="BW111" i="2" s="1"/>
  <c r="AT171" i="2"/>
  <c r="AU171" i="2" s="1"/>
  <c r="BU171" i="2" s="1"/>
  <c r="BW171" i="2" s="1"/>
  <c r="AT17" i="2"/>
  <c r="AU17" i="2" s="1"/>
  <c r="BU17" i="2" s="1"/>
  <c r="BW17" i="2" s="1"/>
  <c r="AT81" i="2"/>
  <c r="AU81" i="2" s="1"/>
  <c r="BU81" i="2" s="1"/>
  <c r="BW81" i="2" s="1"/>
  <c r="AT93" i="2"/>
  <c r="AU93" i="2" s="1"/>
  <c r="BU93" i="2" s="1"/>
  <c r="BW93" i="2" s="1"/>
  <c r="AT106" i="2"/>
  <c r="AU106" i="2" s="1"/>
  <c r="BU106" i="2" s="1"/>
  <c r="BW106" i="2" s="1"/>
  <c r="AS110" i="2"/>
  <c r="AT122" i="2"/>
  <c r="AU122" i="2"/>
  <c r="BU122" i="2" s="1"/>
  <c r="BW122" i="2" s="1"/>
  <c r="AT28" i="2"/>
  <c r="AU28" i="2" s="1"/>
  <c r="BU28" i="2" s="1"/>
  <c r="BW28" i="2" s="1"/>
  <c r="AS89" i="2"/>
  <c r="AS88" i="2"/>
  <c r="AU62" i="2"/>
  <c r="BU62" i="2" s="1"/>
  <c r="BW62" i="2" s="1"/>
  <c r="AT62" i="2"/>
  <c r="AU120" i="2"/>
  <c r="BU120" i="2" s="1"/>
  <c r="BW120" i="2" s="1"/>
  <c r="AT87" i="2"/>
  <c r="AU87" i="2" s="1"/>
  <c r="BU87" i="2" s="1"/>
  <c r="BW87" i="2" s="1"/>
  <c r="AT108" i="2"/>
  <c r="AU108" i="2" s="1"/>
  <c r="BU108" i="2" s="1"/>
  <c r="BW108" i="2" s="1"/>
  <c r="AT214" i="2"/>
  <c r="AU214" i="2"/>
  <c r="BU214" i="2" s="1"/>
  <c r="BW214" i="2" s="1"/>
  <c r="AU103" i="2"/>
  <c r="BU103" i="2" s="1"/>
  <c r="BW103" i="2" s="1"/>
  <c r="AT103" i="2"/>
  <c r="AT104" i="2"/>
  <c r="AU104" i="2" s="1"/>
  <c r="BU104" i="2" s="1"/>
  <c r="BW104" i="2" s="1"/>
  <c r="AU121" i="2"/>
  <c r="BU121" i="2" s="1"/>
  <c r="BW121" i="2" s="1"/>
  <c r="AT121" i="2"/>
  <c r="AT129" i="2"/>
  <c r="AU129" i="2" s="1"/>
  <c r="BU129" i="2" s="1"/>
  <c r="BW129" i="2" s="1"/>
  <c r="AT135" i="2"/>
  <c r="AU135" i="2" s="1"/>
  <c r="BU135" i="2" s="1"/>
  <c r="BW135" i="2" s="1"/>
  <c r="AS101" i="2"/>
  <c r="AT105" i="2"/>
  <c r="AU105" i="2" s="1"/>
  <c r="BU105" i="2" s="1"/>
  <c r="BW105" i="2" s="1"/>
  <c r="AT100" i="2"/>
  <c r="AU100" i="2" s="1"/>
  <c r="BU100" i="2" s="1"/>
  <c r="BW100" i="2" s="1"/>
  <c r="AT165" i="2"/>
  <c r="AU165" i="2" s="1"/>
  <c r="BU165" i="2" s="1"/>
  <c r="BW165" i="2" s="1"/>
  <c r="AT212" i="2"/>
  <c r="AU212" i="2" s="1"/>
  <c r="BU212" i="2" s="1"/>
  <c r="BW212" i="2" s="1"/>
  <c r="AS98" i="2"/>
  <c r="AT102" i="2"/>
  <c r="AT127" i="2"/>
  <c r="AU127" i="2" s="1"/>
  <c r="BU127" i="2" s="1"/>
  <c r="BW127" i="2" s="1"/>
  <c r="AT97" i="2"/>
  <c r="AT126" i="2"/>
  <c r="AU126" i="2" s="1"/>
  <c r="BU126" i="2" s="1"/>
  <c r="BW126" i="2" s="1"/>
  <c r="AT195" i="2"/>
  <c r="AU195" i="2" s="1"/>
  <c r="BU195" i="2" s="1"/>
  <c r="BW195" i="2" s="1"/>
  <c r="AT61" i="2"/>
  <c r="AU61" i="2" s="1"/>
  <c r="BU61" i="2" s="1"/>
  <c r="BW61" i="2" s="1"/>
  <c r="AT64" i="2"/>
  <c r="AU64" i="2" s="1"/>
  <c r="BU64" i="2" s="1"/>
  <c r="BW64" i="2" s="1"/>
  <c r="AT67" i="2"/>
  <c r="AT70" i="2"/>
  <c r="AU70" i="2" s="1"/>
  <c r="BU70" i="2" s="1"/>
  <c r="BW70" i="2" s="1"/>
  <c r="AT73" i="2"/>
  <c r="AU73" i="2" s="1"/>
  <c r="BU73" i="2" s="1"/>
  <c r="BW73" i="2" s="1"/>
  <c r="AT90" i="2"/>
  <c r="AU90" i="2" s="1"/>
  <c r="BU90" i="2" s="1"/>
  <c r="BW90" i="2" s="1"/>
  <c r="AS91" i="2"/>
  <c r="AT99" i="2"/>
  <c r="AU99" i="2" s="1"/>
  <c r="BU99" i="2" s="1"/>
  <c r="BW99" i="2" s="1"/>
  <c r="AT117" i="2"/>
  <c r="AU117" i="2" s="1"/>
  <c r="BU117" i="2" s="1"/>
  <c r="BW117" i="2" s="1"/>
  <c r="AT133" i="2"/>
  <c r="AU133" i="2" s="1"/>
  <c r="BU133" i="2" s="1"/>
  <c r="BW133" i="2" s="1"/>
  <c r="AT194" i="2"/>
  <c r="AU194" i="2" s="1"/>
  <c r="BU194" i="2" s="1"/>
  <c r="BW194" i="2" s="1"/>
  <c r="AT94" i="2"/>
  <c r="AU94" i="2" s="1"/>
  <c r="BU94" i="2" s="1"/>
  <c r="BW94" i="2" s="1"/>
  <c r="AT95" i="2"/>
  <c r="AU95" i="2" s="1"/>
  <c r="BU95" i="2" s="1"/>
  <c r="BW95" i="2" s="1"/>
  <c r="BD148" i="2"/>
  <c r="AU183" i="2"/>
  <c r="BU183" i="2" s="1"/>
  <c r="BW183" i="2" s="1"/>
  <c r="AT183" i="2"/>
  <c r="AT96" i="2"/>
  <c r="AU96" i="2" s="1"/>
  <c r="BU96" i="2" s="1"/>
  <c r="BW96" i="2" s="1"/>
  <c r="AT115" i="2"/>
  <c r="AU115" i="2" s="1"/>
  <c r="BU115" i="2" s="1"/>
  <c r="BW115" i="2" s="1"/>
  <c r="AU116" i="2"/>
  <c r="BU116" i="2" s="1"/>
  <c r="BW116" i="2" s="1"/>
  <c r="AT136" i="2"/>
  <c r="AU136" i="2" s="1"/>
  <c r="BU136" i="2" s="1"/>
  <c r="BW136" i="2" s="1"/>
  <c r="AT140" i="2"/>
  <c r="AU140" i="2" s="1"/>
  <c r="BU140" i="2" s="1"/>
  <c r="BW140" i="2" s="1"/>
  <c r="AT162" i="2"/>
  <c r="AU162" i="2" s="1"/>
  <c r="BU162" i="2" s="1"/>
  <c r="BW162" i="2" s="1"/>
  <c r="AS172" i="2"/>
  <c r="AS173" i="2"/>
  <c r="AS175" i="2"/>
  <c r="AS176" i="2"/>
  <c r="AT205" i="2"/>
  <c r="AU205" i="2" s="1"/>
  <c r="BU205" i="2" s="1"/>
  <c r="BW205" i="2" s="1"/>
  <c r="AS128" i="2"/>
  <c r="AT190" i="2"/>
  <c r="AU190" i="2" s="1"/>
  <c r="BU190" i="2" s="1"/>
  <c r="BW190" i="2" s="1"/>
  <c r="BU192" i="2"/>
  <c r="BW192" i="2" s="1"/>
  <c r="AU193" i="2"/>
  <c r="BU193" i="2" s="1"/>
  <c r="BW193" i="2" s="1"/>
  <c r="AT286" i="2"/>
  <c r="AU286" i="2" s="1"/>
  <c r="BU286" i="2" s="1"/>
  <c r="BW286" i="2" s="1"/>
  <c r="AT141" i="2"/>
  <c r="AU141" i="2" s="1"/>
  <c r="BU141" i="2" s="1"/>
  <c r="BW141" i="2" s="1"/>
  <c r="AU143" i="2"/>
  <c r="BU143" i="2" s="1"/>
  <c r="BW143" i="2" s="1"/>
  <c r="AT143" i="2"/>
  <c r="AT189" i="2"/>
  <c r="AU189" i="2" s="1"/>
  <c r="BU189" i="2" s="1"/>
  <c r="BW189" i="2" s="1"/>
  <c r="AU191" i="2"/>
  <c r="BU191" i="2" s="1"/>
  <c r="BW191" i="2" s="1"/>
  <c r="AS144" i="2"/>
  <c r="AT147" i="2"/>
  <c r="AU147" i="2" s="1"/>
  <c r="BU147" i="2" s="1"/>
  <c r="BW147" i="2" s="1"/>
  <c r="AS124" i="2"/>
  <c r="AT142" i="2"/>
  <c r="AU142" i="2" s="1"/>
  <c r="BU142" i="2" s="1"/>
  <c r="BW142" i="2" s="1"/>
  <c r="AT180" i="2"/>
  <c r="AU180" i="2" s="1"/>
  <c r="BU180" i="2" s="1"/>
  <c r="BW180" i="2" s="1"/>
  <c r="AU154" i="2"/>
  <c r="BU154" i="2" s="1"/>
  <c r="BW154" i="2" s="1"/>
  <c r="AU156" i="2"/>
  <c r="BU156" i="2" s="1"/>
  <c r="BW156" i="2" s="1"/>
  <c r="AS187" i="2"/>
  <c r="AS188" i="2"/>
  <c r="AT131" i="2"/>
  <c r="AU131" i="2" s="1"/>
  <c r="BU131" i="2" s="1"/>
  <c r="BW131" i="2" s="1"/>
  <c r="AS145" i="2"/>
  <c r="AS146" i="2"/>
  <c r="AT149" i="2"/>
  <c r="AU149" i="2" s="1"/>
  <c r="BU149" i="2" s="1"/>
  <c r="BW149" i="2" s="1"/>
  <c r="AU155" i="2"/>
  <c r="BU155" i="2" s="1"/>
  <c r="BW155" i="2" s="1"/>
  <c r="AS178" i="2"/>
  <c r="AS179" i="2"/>
  <c r="AS132" i="2"/>
  <c r="AT153" i="2"/>
  <c r="AU153" i="2" s="1"/>
  <c r="BU153" i="2" s="1"/>
  <c r="BW153" i="2" s="1"/>
  <c r="AT168" i="2"/>
  <c r="AU168" i="2" s="1"/>
  <c r="BU168" i="2" s="1"/>
  <c r="BW168" i="2" s="1"/>
  <c r="BD182" i="2"/>
  <c r="AU130" i="2"/>
  <c r="BU130" i="2" s="1"/>
  <c r="BW130" i="2" s="1"/>
  <c r="AT130" i="2"/>
  <c r="AS134" i="2"/>
  <c r="AS160" i="2"/>
  <c r="AS161" i="2"/>
  <c r="AS166" i="2"/>
  <c r="AS167" i="2"/>
  <c r="AT203" i="2"/>
  <c r="AU203" i="2" s="1"/>
  <c r="BU203" i="2" s="1"/>
  <c r="BW203" i="2" s="1"/>
  <c r="AU152" i="2"/>
  <c r="BU152" i="2" s="1"/>
  <c r="BW152" i="2" s="1"/>
  <c r="AS181" i="2"/>
  <c r="AS182" i="2"/>
  <c r="AT202" i="2"/>
  <c r="AU202" i="2" s="1"/>
  <c r="BU202" i="2" s="1"/>
  <c r="BW202" i="2" s="1"/>
  <c r="AT224" i="2"/>
  <c r="AU224" i="2" s="1"/>
  <c r="BU224" i="2" s="1"/>
  <c r="BW224" i="2" s="1"/>
  <c r="AT285" i="2"/>
  <c r="AU285" i="2" s="1"/>
  <c r="BU285" i="2" s="1"/>
  <c r="BW285" i="2" s="1"/>
  <c r="BD170" i="2"/>
  <c r="AU174" i="2"/>
  <c r="BU174" i="2" s="1"/>
  <c r="BW174" i="2" s="1"/>
  <c r="AT218" i="2"/>
  <c r="AU218" i="2" s="1"/>
  <c r="BU218" i="2" s="1"/>
  <c r="BW218" i="2" s="1"/>
  <c r="AT225" i="2"/>
  <c r="AU225" i="2" s="1"/>
  <c r="BU225" i="2" s="1"/>
  <c r="BW225" i="2" s="1"/>
  <c r="AT248" i="2"/>
  <c r="AU248" i="2"/>
  <c r="BU248" i="2" s="1"/>
  <c r="BW248" i="2" s="1"/>
  <c r="AT209" i="2"/>
  <c r="AU209" i="2" s="1"/>
  <c r="BU209" i="2" s="1"/>
  <c r="BW209" i="2" s="1"/>
  <c r="AS157" i="2"/>
  <c r="AS158" i="2"/>
  <c r="AT199" i="2"/>
  <c r="AU199" i="2" s="1"/>
  <c r="BU199" i="2" s="1"/>
  <c r="BW199" i="2" s="1"/>
  <c r="AS200" i="2"/>
  <c r="AT201" i="2"/>
  <c r="AU201" i="2"/>
  <c r="BU201" i="2" s="1"/>
  <c r="BW201" i="2" s="1"/>
  <c r="BD230" i="2"/>
  <c r="AS169" i="2"/>
  <c r="AS170" i="2"/>
  <c r="AS217" i="2"/>
  <c r="AS216" i="2"/>
  <c r="AT254" i="2"/>
  <c r="AU254" i="2" s="1"/>
  <c r="BU254" i="2" s="1"/>
  <c r="BW254" i="2" s="1"/>
  <c r="AS184" i="2"/>
  <c r="AS185" i="2"/>
  <c r="AU198" i="2"/>
  <c r="BU198" i="2" s="1"/>
  <c r="BW198" i="2" s="1"/>
  <c r="AS163" i="2"/>
  <c r="AS164" i="2"/>
  <c r="BD173" i="2"/>
  <c r="AT197" i="2"/>
  <c r="AU197" i="2"/>
  <c r="BU197" i="2" s="1"/>
  <c r="BW197" i="2" s="1"/>
  <c r="AS252" i="2"/>
  <c r="AS253" i="2"/>
  <c r="AU215" i="2"/>
  <c r="BU215" i="2" s="1"/>
  <c r="BW215" i="2" s="1"/>
  <c r="AT215" i="2"/>
  <c r="AT276" i="2"/>
  <c r="AU276" i="2" s="1"/>
  <c r="BU276" i="2" s="1"/>
  <c r="BW276" i="2" s="1"/>
  <c r="AU227" i="2"/>
  <c r="BU227" i="2" s="1"/>
  <c r="BW227" i="2" s="1"/>
  <c r="AS266" i="2"/>
  <c r="AT206" i="2"/>
  <c r="AU206" i="2" s="1"/>
  <c r="BU206" i="2" s="1"/>
  <c r="BW206" i="2" s="1"/>
  <c r="AS219" i="2"/>
  <c r="AT228" i="2"/>
  <c r="AU228" i="2" s="1"/>
  <c r="BU228" i="2" s="1"/>
  <c r="BW228" i="2" s="1"/>
  <c r="AT229" i="2"/>
  <c r="AU229" i="2" s="1"/>
  <c r="BU229" i="2" s="1"/>
  <c r="BW229" i="2" s="1"/>
  <c r="AS230" i="2"/>
  <c r="AT265" i="2"/>
  <c r="AU265" i="2"/>
  <c r="BU265" i="2" s="1"/>
  <c r="BW265" i="2" s="1"/>
  <c r="AT275" i="2"/>
  <c r="AU275" i="2" s="1"/>
  <c r="BU275" i="2" s="1"/>
  <c r="BW275" i="2" s="1"/>
  <c r="AT293" i="2"/>
  <c r="AU293" i="2" s="1"/>
  <c r="BU293" i="2" s="1"/>
  <c r="BW293" i="2" s="1"/>
  <c r="AU207" i="2"/>
  <c r="BU207" i="2" s="1"/>
  <c r="BW207" i="2" s="1"/>
  <c r="AT220" i="2"/>
  <c r="AU220" i="2"/>
  <c r="BU220" i="2" s="1"/>
  <c r="BW220" i="2" s="1"/>
  <c r="AS258" i="2"/>
  <c r="AS259" i="2"/>
  <c r="AT240" i="2"/>
  <c r="AU240" i="2" s="1"/>
  <c r="BU240" i="2" s="1"/>
  <c r="BW240" i="2" s="1"/>
  <c r="AT241" i="2"/>
  <c r="AU241" i="2" s="1"/>
  <c r="BU241" i="2" s="1"/>
  <c r="BW241" i="2" s="1"/>
  <c r="AS242" i="2"/>
  <c r="AS243" i="2"/>
  <c r="AU222" i="2"/>
  <c r="BU222" i="2" s="1"/>
  <c r="BW222" i="2" s="1"/>
  <c r="AS232" i="2"/>
  <c r="AS233" i="2"/>
  <c r="AT238" i="2"/>
  <c r="AU238" i="2" s="1"/>
  <c r="BU238" i="2" s="1"/>
  <c r="BW238" i="2" s="1"/>
  <c r="AS239" i="2"/>
  <c r="AT247" i="2"/>
  <c r="AU247" i="2" s="1"/>
  <c r="BU247" i="2" s="1"/>
  <c r="BW247" i="2" s="1"/>
  <c r="AT292" i="2"/>
  <c r="AU292" i="2" s="1"/>
  <c r="BU292" i="2" s="1"/>
  <c r="BW292" i="2" s="1"/>
  <c r="AU208" i="2"/>
  <c r="BU208" i="2" s="1"/>
  <c r="BW208" i="2" s="1"/>
  <c r="AT237" i="2"/>
  <c r="AU237" i="2" s="1"/>
  <c r="BU237" i="2" s="1"/>
  <c r="BW237" i="2" s="1"/>
  <c r="AT257" i="2"/>
  <c r="AU257" i="2"/>
  <c r="BU257" i="2" s="1"/>
  <c r="BW257" i="2" s="1"/>
  <c r="AT236" i="2"/>
  <c r="AU236" i="2" s="1"/>
  <c r="BU236" i="2" s="1"/>
  <c r="BW236" i="2" s="1"/>
  <c r="AS249" i="2"/>
  <c r="AT223" i="2"/>
  <c r="AU223" i="2" s="1"/>
  <c r="BU223" i="2" s="1"/>
  <c r="BW223" i="2" s="1"/>
  <c r="AT235" i="2"/>
  <c r="AU235" i="2" s="1"/>
  <c r="BU235" i="2" s="1"/>
  <c r="BW235" i="2" s="1"/>
  <c r="AT264" i="2"/>
  <c r="AU264" i="2" s="1"/>
  <c r="BU264" i="2" s="1"/>
  <c r="BW264" i="2" s="1"/>
  <c r="AT273" i="2"/>
  <c r="AU273" i="2"/>
  <c r="BU273" i="2" s="1"/>
  <c r="BW273" i="2" s="1"/>
  <c r="AS274" i="2"/>
  <c r="AT283" i="2"/>
  <c r="AU283" i="2"/>
  <c r="BU283" i="2" s="1"/>
  <c r="BW283" i="2" s="1"/>
  <c r="AT284" i="2"/>
  <c r="AU284" i="2" s="1"/>
  <c r="BU284" i="2" s="1"/>
  <c r="BW284" i="2" s="1"/>
  <c r="AT262" i="2"/>
  <c r="AU262" i="2" s="1"/>
  <c r="BU262" i="2" s="1"/>
  <c r="BW262" i="2" s="1"/>
  <c r="AT281" i="2"/>
  <c r="AU281" i="2" s="1"/>
  <c r="BU281" i="2" s="1"/>
  <c r="BW281" i="2" s="1"/>
  <c r="AS282" i="2"/>
  <c r="AS226" i="2"/>
  <c r="AT244" i="2"/>
  <c r="AU244" i="2" s="1"/>
  <c r="BU244" i="2" s="1"/>
  <c r="BW244" i="2" s="1"/>
  <c r="AS251" i="2"/>
  <c r="AT260" i="2"/>
  <c r="AU260" i="2" s="1"/>
  <c r="BU260" i="2" s="1"/>
  <c r="BW260" i="2" s="1"/>
  <c r="AT271" i="2"/>
  <c r="AU271" i="2"/>
  <c r="BU271" i="2" s="1"/>
  <c r="BW271" i="2" s="1"/>
  <c r="AT272" i="2"/>
  <c r="AU272" i="2" s="1"/>
  <c r="BU272" i="2" s="1"/>
  <c r="BW272" i="2" s="1"/>
  <c r="AT291" i="2"/>
  <c r="AU291" i="2"/>
  <c r="BU291" i="2" s="1"/>
  <c r="BW291" i="2" s="1"/>
  <c r="AT261" i="2"/>
  <c r="AU261" i="2" s="1"/>
  <c r="BU261" i="2" s="1"/>
  <c r="BW261" i="2" s="1"/>
  <c r="AT289" i="2"/>
  <c r="AU289" i="2" s="1"/>
  <c r="BU289" i="2" s="1"/>
  <c r="BW289" i="2" s="1"/>
  <c r="AS290" i="2"/>
  <c r="AT298" i="2"/>
  <c r="AU298" i="2" s="1"/>
  <c r="BU298" i="2" s="1"/>
  <c r="BW298" i="2" s="1"/>
  <c r="AT269" i="2"/>
  <c r="AU269" i="2" s="1"/>
  <c r="BU269" i="2" s="1"/>
  <c r="BW269" i="2" s="1"/>
  <c r="AS270" i="2"/>
  <c r="AT279" i="2"/>
  <c r="AU279" i="2" s="1"/>
  <c r="BU279" i="2" s="1"/>
  <c r="BW279" i="2" s="1"/>
  <c r="AT280" i="2"/>
  <c r="AU280" i="2"/>
  <c r="BU280" i="2" s="1"/>
  <c r="BW280" i="2" s="1"/>
  <c r="AT277" i="2"/>
  <c r="AU277" i="2"/>
  <c r="BU277" i="2" s="1"/>
  <c r="BW277" i="2" s="1"/>
  <c r="AS278" i="2"/>
  <c r="AT287" i="2"/>
  <c r="AU287" i="2" s="1"/>
  <c r="BU287" i="2" s="1"/>
  <c r="BW287" i="2" s="1"/>
  <c r="AT288" i="2"/>
  <c r="AU288" i="2"/>
  <c r="BU288" i="2" s="1"/>
  <c r="BW288" i="2" s="1"/>
  <c r="AT256" i="2"/>
  <c r="AU256" i="2" s="1"/>
  <c r="BU256" i="2" s="1"/>
  <c r="BW256" i="2" s="1"/>
  <c r="AT267" i="2"/>
  <c r="AU267" i="2" s="1"/>
  <c r="BU267" i="2" s="1"/>
  <c r="BW267" i="2" s="1"/>
  <c r="AT268" i="2"/>
  <c r="AU268" i="2"/>
  <c r="BU268" i="2" s="1"/>
  <c r="BW268" i="2" s="1"/>
  <c r="AS294" i="2"/>
  <c r="AU263" i="2"/>
  <c r="BU263" i="2" s="1"/>
  <c r="BW263" i="2" s="1"/>
  <c r="AU299" i="2"/>
  <c r="BU299" i="2" s="1"/>
  <c r="BW299" i="2" s="1"/>
  <c r="AT300" i="2"/>
  <c r="AU300" i="2" s="1"/>
  <c r="BU300" i="2" s="1"/>
  <c r="BW300" i="2" s="1"/>
  <c r="AS296" i="2"/>
  <c r="AT213" i="2" l="1"/>
  <c r="AU213" i="2" s="1"/>
  <c r="BU213" i="2" s="1"/>
  <c r="BW213" i="2" s="1"/>
  <c r="AU85" i="2"/>
  <c r="BU85" i="2" s="1"/>
  <c r="BW85" i="2" s="1"/>
  <c r="AU86" i="2"/>
  <c r="BU86" i="2" s="1"/>
  <c r="BW86" i="2" s="1"/>
  <c r="AT79" i="2"/>
  <c r="AU79" i="2" s="1"/>
  <c r="BU79" i="2" s="1"/>
  <c r="BW79" i="2" s="1"/>
  <c r="AU210" i="2"/>
  <c r="BU210" i="2" s="1"/>
  <c r="BW210" i="2" s="1"/>
  <c r="AU25" i="2"/>
  <c r="BU25" i="2" s="1"/>
  <c r="BW25" i="2" s="1"/>
  <c r="AU22" i="2"/>
  <c r="BU22" i="2" s="1"/>
  <c r="BW22" i="2" s="1"/>
  <c r="AT204" i="2"/>
  <c r="AU204" i="2" s="1"/>
  <c r="BU204" i="2" s="1"/>
  <c r="BW204" i="2" s="1"/>
  <c r="AT255" i="2"/>
  <c r="AU255" i="2" s="1"/>
  <c r="BU255" i="2" s="1"/>
  <c r="BW255" i="2" s="1"/>
  <c r="AT148" i="2"/>
  <c r="AU148" i="2"/>
  <c r="BU148" i="2" s="1"/>
  <c r="BW148" i="2" s="1"/>
  <c r="AU177" i="2"/>
  <c r="BU177" i="2" s="1"/>
  <c r="BW177" i="2" s="1"/>
  <c r="AT211" i="2"/>
  <c r="AU211" i="2"/>
  <c r="BU211" i="2" s="1"/>
  <c r="BW211" i="2" s="1"/>
  <c r="AT188" i="2"/>
  <c r="AU188" i="2"/>
  <c r="BU188" i="2" s="1"/>
  <c r="BW188" i="2" s="1"/>
  <c r="AT296" i="2"/>
  <c r="AU296" i="2" s="1"/>
  <c r="BU296" i="2" s="1"/>
  <c r="BW296" i="2" s="1"/>
  <c r="AT184" i="2"/>
  <c r="AU184" i="2" s="1"/>
  <c r="BU184" i="2" s="1"/>
  <c r="BW184" i="2" s="1"/>
  <c r="AT230" i="2"/>
  <c r="AU230" i="2" s="1"/>
  <c r="BU230" i="2" s="1"/>
  <c r="BW230" i="2" s="1"/>
  <c r="AT158" i="2"/>
  <c r="AU158" i="2" s="1"/>
  <c r="BU158" i="2" s="1"/>
  <c r="BW158" i="2" s="1"/>
  <c r="AT187" i="2"/>
  <c r="AU187" i="2"/>
  <c r="BU187" i="2" s="1"/>
  <c r="BW187" i="2" s="1"/>
  <c r="AT128" i="2"/>
  <c r="AU128" i="2" s="1"/>
  <c r="BU128" i="2" s="1"/>
  <c r="BW128" i="2" s="1"/>
  <c r="AT101" i="2"/>
  <c r="AU101" i="2" s="1"/>
  <c r="BU101" i="2" s="1"/>
  <c r="BW101" i="2" s="1"/>
  <c r="AT249" i="2"/>
  <c r="AU249" i="2" s="1"/>
  <c r="BU249" i="2" s="1"/>
  <c r="BW249" i="2" s="1"/>
  <c r="AT239" i="2"/>
  <c r="AU239" i="2"/>
  <c r="BU239" i="2" s="1"/>
  <c r="BW239" i="2" s="1"/>
  <c r="AT259" i="2"/>
  <c r="AU259" i="2" s="1"/>
  <c r="BU259" i="2" s="1"/>
  <c r="BW259" i="2" s="1"/>
  <c r="AT157" i="2"/>
  <c r="AU157" i="2" s="1"/>
  <c r="BU157" i="2" s="1"/>
  <c r="BW157" i="2" s="1"/>
  <c r="AT167" i="2"/>
  <c r="AU167" i="2" s="1"/>
  <c r="BU167" i="2" s="1"/>
  <c r="BW167" i="2" s="1"/>
  <c r="AT113" i="2"/>
  <c r="AU113" i="2"/>
  <c r="BU113" i="2" s="1"/>
  <c r="BW113" i="2" s="1"/>
  <c r="AT290" i="2"/>
  <c r="AU290" i="2" s="1"/>
  <c r="BU290" i="2" s="1"/>
  <c r="BW290" i="2" s="1"/>
  <c r="AT166" i="2"/>
  <c r="AU166" i="2"/>
  <c r="BU166" i="2" s="1"/>
  <c r="BW166" i="2" s="1"/>
  <c r="AT216" i="2"/>
  <c r="AU216" i="2" s="1"/>
  <c r="BU216" i="2" s="1"/>
  <c r="BW216" i="2" s="1"/>
  <c r="AT88" i="2"/>
  <c r="AU88" i="2" s="1"/>
  <c r="BU88" i="2" s="1"/>
  <c r="BW88" i="2" s="1"/>
  <c r="AT217" i="2"/>
  <c r="AU217" i="2" s="1"/>
  <c r="BU217" i="2" s="1"/>
  <c r="BW217" i="2" s="1"/>
  <c r="AT176" i="2"/>
  <c r="AU176" i="2" s="1"/>
  <c r="BU176" i="2" s="1"/>
  <c r="BW176" i="2" s="1"/>
  <c r="AT89" i="2"/>
  <c r="AU89" i="2" s="1"/>
  <c r="BU89" i="2" s="1"/>
  <c r="BW89" i="2" s="1"/>
  <c r="AT274" i="2"/>
  <c r="AU274" i="2" s="1"/>
  <c r="BU274" i="2" s="1"/>
  <c r="BW274" i="2" s="1"/>
  <c r="AT233" i="2"/>
  <c r="AU233" i="2" s="1"/>
  <c r="BU233" i="2" s="1"/>
  <c r="BW233" i="2" s="1"/>
  <c r="AT170" i="2"/>
  <c r="AU170" i="2"/>
  <c r="BU170" i="2" s="1"/>
  <c r="BW170" i="2" s="1"/>
  <c r="AT160" i="2"/>
  <c r="AU160" i="2" s="1"/>
  <c r="BU160" i="2" s="1"/>
  <c r="BW160" i="2" s="1"/>
  <c r="AT178" i="2"/>
  <c r="AU178" i="2"/>
  <c r="BU178" i="2" s="1"/>
  <c r="BW178" i="2" s="1"/>
  <c r="AT175" i="2"/>
  <c r="AU175" i="2" s="1"/>
  <c r="BU175" i="2" s="1"/>
  <c r="BW175" i="2" s="1"/>
  <c r="AT44" i="2"/>
  <c r="AU44" i="2"/>
  <c r="BU44" i="2" s="1"/>
  <c r="BW44" i="2" s="1"/>
  <c r="AT185" i="2"/>
  <c r="AU185" i="2" s="1"/>
  <c r="BU185" i="2" s="1"/>
  <c r="BW185" i="2" s="1"/>
  <c r="AT258" i="2"/>
  <c r="AU258" i="2" s="1"/>
  <c r="BU258" i="2" s="1"/>
  <c r="BW258" i="2" s="1"/>
  <c r="AT112" i="2"/>
  <c r="AU112" i="2" s="1"/>
  <c r="BU112" i="2" s="1"/>
  <c r="BW112" i="2" s="1"/>
  <c r="AT232" i="2"/>
  <c r="AU232" i="2" s="1"/>
  <c r="BU232" i="2" s="1"/>
  <c r="BW232" i="2" s="1"/>
  <c r="AU219" i="2"/>
  <c r="BU219" i="2" s="1"/>
  <c r="BW219" i="2" s="1"/>
  <c r="AT219" i="2"/>
  <c r="AT169" i="2"/>
  <c r="AU169" i="2"/>
  <c r="BU169" i="2" s="1"/>
  <c r="BW169" i="2" s="1"/>
  <c r="AT134" i="2"/>
  <c r="AU134" i="2" s="1"/>
  <c r="BU134" i="2" s="1"/>
  <c r="BW134" i="2" s="1"/>
  <c r="AT173" i="2"/>
  <c r="AU173" i="2"/>
  <c r="BU173" i="2" s="1"/>
  <c r="BW173" i="2" s="1"/>
  <c r="AT253" i="2"/>
  <c r="AU253" i="2" s="1"/>
  <c r="BU253" i="2" s="1"/>
  <c r="BW253" i="2" s="1"/>
  <c r="AT132" i="2"/>
  <c r="AU132" i="2"/>
  <c r="BU132" i="2" s="1"/>
  <c r="BW132" i="2" s="1"/>
  <c r="AU138" i="2"/>
  <c r="BU138" i="2" s="1"/>
  <c r="BW138" i="2" s="1"/>
  <c r="AT138" i="2"/>
  <c r="AT161" i="2"/>
  <c r="AU161" i="2" s="1"/>
  <c r="BU161" i="2" s="1"/>
  <c r="BW161" i="2" s="1"/>
  <c r="AT226" i="2"/>
  <c r="AU226" i="2" s="1"/>
  <c r="BU226" i="2" s="1"/>
  <c r="BW226" i="2" s="1"/>
  <c r="AT172" i="2"/>
  <c r="AU172" i="2"/>
  <c r="BU172" i="2" s="1"/>
  <c r="BW172" i="2" s="1"/>
  <c r="AT77" i="2"/>
  <c r="AU77" i="2" s="1"/>
  <c r="BU77" i="2" s="1"/>
  <c r="BW77" i="2" s="1"/>
  <c r="AT278" i="2"/>
  <c r="AU278" i="2" s="1"/>
  <c r="BU278" i="2" s="1"/>
  <c r="BW278" i="2" s="1"/>
  <c r="AT146" i="2"/>
  <c r="AU146" i="2" s="1"/>
  <c r="BU146" i="2" s="1"/>
  <c r="BW146" i="2" s="1"/>
  <c r="AT124" i="2"/>
  <c r="AU124" i="2" s="1"/>
  <c r="BU124" i="2" s="1"/>
  <c r="BW124" i="2" s="1"/>
  <c r="AT110" i="2"/>
  <c r="AU110" i="2" s="1"/>
  <c r="BU110" i="2" s="1"/>
  <c r="BW110" i="2" s="1"/>
  <c r="AT98" i="2"/>
  <c r="AU98" i="2" s="1"/>
  <c r="BU98" i="2" s="1"/>
  <c r="BW98" i="2" s="1"/>
  <c r="AT294" i="2"/>
  <c r="AU294" i="2" s="1"/>
  <c r="BU294" i="2" s="1"/>
  <c r="BW294" i="2" s="1"/>
  <c r="AT282" i="2"/>
  <c r="AU282" i="2"/>
  <c r="BU282" i="2" s="1"/>
  <c r="BW282" i="2" s="1"/>
  <c r="AT164" i="2"/>
  <c r="AU164" i="2" s="1"/>
  <c r="BU164" i="2" s="1"/>
  <c r="BW164" i="2" s="1"/>
  <c r="AT242" i="2"/>
  <c r="AU242" i="2"/>
  <c r="BU242" i="2" s="1"/>
  <c r="BW242" i="2" s="1"/>
  <c r="AT266" i="2"/>
  <c r="AU266" i="2"/>
  <c r="BU266" i="2" s="1"/>
  <c r="BW266" i="2" s="1"/>
  <c r="AT163" i="2"/>
  <c r="AU163" i="2" s="1"/>
  <c r="BU163" i="2" s="1"/>
  <c r="BW163" i="2" s="1"/>
  <c r="AT182" i="2"/>
  <c r="AU182" i="2"/>
  <c r="BU182" i="2" s="1"/>
  <c r="BW182" i="2" s="1"/>
  <c r="AT145" i="2"/>
  <c r="AU145" i="2" s="1"/>
  <c r="BU145" i="2" s="1"/>
  <c r="BW145" i="2" s="1"/>
  <c r="AT91" i="2"/>
  <c r="AU91" i="2" s="1"/>
  <c r="BU91" i="2" s="1"/>
  <c r="BW91" i="2" s="1"/>
  <c r="AT35" i="2"/>
  <c r="AU35" i="2" s="1"/>
  <c r="BU35" i="2" s="1"/>
  <c r="BW35" i="2" s="1"/>
  <c r="AT251" i="2"/>
  <c r="AU251" i="2" s="1"/>
  <c r="BU251" i="2" s="1"/>
  <c r="BW251" i="2" s="1"/>
  <c r="AT252" i="2"/>
  <c r="AU252" i="2" s="1"/>
  <c r="BU252" i="2" s="1"/>
  <c r="BW252" i="2" s="1"/>
  <c r="AT179" i="2"/>
  <c r="AU179" i="2"/>
  <c r="BU179" i="2" s="1"/>
  <c r="BW179" i="2" s="1"/>
  <c r="AT137" i="2"/>
  <c r="AU137" i="2" s="1"/>
  <c r="BU137" i="2" s="1"/>
  <c r="BW137" i="2" s="1"/>
  <c r="AT243" i="2"/>
  <c r="AU243" i="2" s="1"/>
  <c r="BU243" i="2" s="1"/>
  <c r="BW243" i="2" s="1"/>
  <c r="AT270" i="2"/>
  <c r="AU270" i="2"/>
  <c r="BU270" i="2" s="1"/>
  <c r="BW270" i="2" s="1"/>
  <c r="AT200" i="2"/>
  <c r="AU200" i="2" s="1"/>
  <c r="BU200" i="2" s="1"/>
  <c r="BW200" i="2" s="1"/>
  <c r="AT181" i="2"/>
  <c r="AU181" i="2"/>
  <c r="BU181" i="2" s="1"/>
  <c r="BW181" i="2" s="1"/>
  <c r="AT144" i="2"/>
  <c r="AU144" i="2" s="1"/>
  <c r="BU144" i="2" s="1"/>
  <c r="BW144" i="2" s="1"/>
  <c r="AT41" i="2"/>
  <c r="AU41" i="2"/>
  <c r="BU41" i="2" s="1"/>
  <c r="BW41" i="2" s="1"/>
  <c r="AT107" i="2"/>
  <c r="AU107" i="2" s="1"/>
  <c r="BU107" i="2" s="1"/>
  <c r="BW107" i="2" s="1"/>
  <c r="G11" i="1" l="1"/>
  <c r="H11" i="1" s="1"/>
  <c r="M11" i="1"/>
  <c r="N11" i="1" s="1"/>
  <c r="O11" i="1" s="1"/>
  <c r="P11" i="1" s="1"/>
  <c r="Q11" i="1" s="1"/>
  <c r="R11" i="1" s="1"/>
  <c r="S11" i="1" s="1"/>
  <c r="T11" i="1" s="1"/>
  <c r="U11" i="1" s="1"/>
  <c r="V11" i="1" s="1"/>
  <c r="W11" i="1" s="1"/>
  <c r="X11" i="1" s="1"/>
  <c r="Y11" i="1" s="1"/>
  <c r="Z11" i="1" s="1"/>
  <c r="AA11" i="1" s="1"/>
  <c r="AB11" i="1" s="1"/>
  <c r="AC11" i="1" s="1"/>
  <c r="AD11" i="1" s="1"/>
  <c r="AE11" i="1" s="1"/>
  <c r="AF11" i="1" s="1"/>
  <c r="AG11" i="1" s="1"/>
  <c r="AH11" i="1" s="1"/>
  <c r="AI11" i="1" s="1"/>
  <c r="AJ11" i="1" s="1"/>
  <c r="AK11" i="1" s="1"/>
  <c r="AL11" i="1" s="1"/>
  <c r="AM11" i="1" s="1"/>
  <c r="AN11" i="1" s="1"/>
  <c r="AO11" i="1" s="1"/>
  <c r="AP11" i="1" s="1"/>
  <c r="AQ11" i="1" s="1"/>
  <c r="AR11" i="1" s="1"/>
  <c r="AS11" i="1" s="1"/>
  <c r="AT11" i="1" s="1"/>
  <c r="AU11" i="1" s="1"/>
  <c r="AV11" i="1" s="1"/>
  <c r="AW11" i="1" s="1"/>
  <c r="AX11" i="1" s="1"/>
  <c r="AY11" i="1" s="1"/>
  <c r="AZ11" i="1" s="1"/>
  <c r="BA11" i="1" s="1"/>
  <c r="BB11" i="1" s="1"/>
  <c r="BC11" i="1" s="1"/>
  <c r="BD11" i="1" s="1"/>
  <c r="BE11" i="1" s="1"/>
  <c r="BF11" i="1" s="1"/>
  <c r="BG11" i="1" s="1"/>
  <c r="BH11" i="1" s="1"/>
  <c r="BI11" i="1" s="1"/>
  <c r="BJ11" i="1" s="1"/>
  <c r="BK11" i="1" s="1"/>
  <c r="BL11" i="1" s="1"/>
  <c r="BM11" i="1" s="1"/>
  <c r="BN11" i="1" s="1"/>
  <c r="BO11" i="1" s="1"/>
  <c r="BP11" i="1" s="1"/>
</calcChain>
</file>

<file path=xl/sharedStrings.xml><?xml version="1.0" encoding="utf-8"?>
<sst xmlns="http://schemas.openxmlformats.org/spreadsheetml/2006/main" count="2106" uniqueCount="401">
  <si>
    <t>Ticker</t>
  </si>
  <si>
    <t>Symbol</t>
  </si>
  <si>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</si>
  <si>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</si>
  <si>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</si>
  <si>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</si>
  <si>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</si>
  <si>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</si>
  <si>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</si>
  <si>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</si>
  <si>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</si>
  <si>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</si>
  <si>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</si>
  <si>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</si>
  <si>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</si>
  <si>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</si>
  <si>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</si>
  <si>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</si>
  <si>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</si>
  <si>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</si>
  <si>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</si>
  <si>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</si>
  <si>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</si>
  <si>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</si>
  <si>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</si>
  <si>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</si>
  <si>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</si>
  <si>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</si>
  <si>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</si>
  <si>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</si>
  <si>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</si>
  <si>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</si>
  <si>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</si>
  <si>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</si>
  <si>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</si>
  <si>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</si>
  <si>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</si>
  <si>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</si>
  <si>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</si>
  <si>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</si>
  <si>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</si>
  <si>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</si>
  <si>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</si>
  <si>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</si>
  <si>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</si>
  <si>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</si>
  <si>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</si>
  <si>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</si>
  <si>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</si>
  <si>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</si>
  <si>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</si>
  <si>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</si>
  <si>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</si>
  <si>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</si>
  <si>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Threshold</t>
  </si>
  <si>
    <t>Security Description</t>
  </si>
  <si>
    <t>(Fund and Class)</t>
  </si>
  <si>
    <t>Foreign</t>
  </si>
  <si>
    <t>Source</t>
  </si>
  <si>
    <t>CUSIP</t>
  </si>
  <si>
    <t>GQ</t>
  </si>
  <si>
    <t>Puerto Rico</t>
  </si>
  <si>
    <t>RQ</t>
  </si>
  <si>
    <t>VQ</t>
  </si>
  <si>
    <t>US Virgin</t>
  </si>
  <si>
    <t>Islands</t>
  </si>
  <si>
    <t>Secondary Layout Report Date:</t>
  </si>
  <si>
    <t>% of Box 1a,</t>
  </si>
  <si>
    <t>Primary Layout</t>
  </si>
  <si>
    <t>Income:</t>
  </si>
  <si>
    <t>Optional</t>
  </si>
  <si>
    <t>Foreign Qualified</t>
  </si>
  <si>
    <t xml:space="preserve">% of Box 1a, </t>
  </si>
  <si>
    <t>Dividend Income:</t>
  </si>
  <si>
    <t>as adjusted for IRC</t>
  </si>
  <si>
    <t xml:space="preserve">904(b)(2)(B) type limitation </t>
  </si>
  <si>
    <t xml:space="preserve">for foreign QDI </t>
  </si>
  <si>
    <t>Foreign Source Income</t>
  </si>
  <si>
    <t>Other</t>
  </si>
  <si>
    <t>Northern</t>
  </si>
  <si>
    <t>CQ</t>
  </si>
  <si>
    <t>Federal Securities:</t>
  </si>
  <si>
    <t>Col. 17 on</t>
  </si>
  <si>
    <t xml:space="preserve">(% of Primary Layout Box 1a, Col. 17) </t>
  </si>
  <si>
    <t>% of Taxable</t>
  </si>
  <si>
    <t>Distribution</t>
  </si>
  <si>
    <t>Eligible for the</t>
  </si>
  <si>
    <t>Dividend Received</t>
  </si>
  <si>
    <t>Deduction</t>
  </si>
  <si>
    <t>Mariana</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</si>
  <si>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</si>
  <si>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Requirements</t>
  </si>
  <si>
    <r>
      <t xml:space="preserve">Obligations </t>
    </r>
    <r>
      <rPr>
        <b/>
        <sz val="10"/>
        <rFont val="Arial"/>
        <family val="2"/>
      </rPr>
      <t>Not Satisfied</t>
    </r>
  </si>
  <si>
    <t>(Indicate by State)</t>
  </si>
  <si>
    <t xml:space="preserve">For State and </t>
  </si>
  <si>
    <t>Local Exempt Interest</t>
  </si>
  <si>
    <r>
      <t xml:space="preserve">Dividends </t>
    </r>
    <r>
      <rPr>
        <b/>
        <sz val="10"/>
        <rFont val="Arial"/>
        <family val="2"/>
      </rPr>
      <t>Not Satisfied</t>
    </r>
  </si>
  <si>
    <t>U.S. Treasury</t>
  </si>
  <si>
    <t>Federal Farm</t>
  </si>
  <si>
    <t>Credit Banks</t>
  </si>
  <si>
    <t>Federal Home</t>
  </si>
  <si>
    <t>Loan Banks</t>
  </si>
  <si>
    <t>Student Loan</t>
  </si>
  <si>
    <t>Marketing</t>
  </si>
  <si>
    <t>Association</t>
  </si>
  <si>
    <t>Tennessee</t>
  </si>
  <si>
    <t>Valley</t>
  </si>
  <si>
    <t>Authority</t>
  </si>
  <si>
    <t>Direct</t>
  </si>
  <si>
    <t>Federal</t>
  </si>
  <si>
    <t>Obligations</t>
  </si>
  <si>
    <t>GNMA</t>
  </si>
  <si>
    <t>FNMA</t>
  </si>
  <si>
    <t>Corp</t>
  </si>
  <si>
    <t>Loan Mortgage</t>
  </si>
  <si>
    <t>Indirect</t>
  </si>
  <si>
    <t>Repurchase</t>
  </si>
  <si>
    <t>Agreements</t>
  </si>
  <si>
    <t>Income</t>
  </si>
  <si>
    <t>Creditable</t>
  </si>
  <si>
    <t>Tax</t>
  </si>
  <si>
    <t>Reportable</t>
  </si>
  <si>
    <t>on</t>
  </si>
  <si>
    <t xml:space="preserve">IRS Form </t>
  </si>
  <si>
    <t xml:space="preserve">Supplemental </t>
  </si>
  <si>
    <t xml:space="preserve">Information </t>
  </si>
  <si>
    <t>Statement</t>
  </si>
  <si>
    <t>Section 163(j)-</t>
  </si>
  <si>
    <t>Related</t>
  </si>
  <si>
    <t>Interest</t>
  </si>
  <si>
    <t>Dividends*</t>
  </si>
  <si>
    <t>Note: no requirement to skip rows</t>
  </si>
  <si>
    <t>between entries or list in CUSIP order</t>
  </si>
  <si>
    <t>Extended</t>
  </si>
  <si>
    <t xml:space="preserve"> (X)</t>
  </si>
  <si>
    <t>Estimated</t>
  </si>
  <si>
    <t>(E)</t>
  </si>
  <si>
    <t>Corrected</t>
  </si>
  <si>
    <t>(C)</t>
  </si>
  <si>
    <t>Passthrough of Interest</t>
  </si>
  <si>
    <t>Interest from Federal</t>
  </si>
  <si>
    <t>Requirements For</t>
  </si>
  <si>
    <t xml:space="preserve">% of Income From </t>
  </si>
  <si>
    <t xml:space="preserve">Col. 17 on </t>
  </si>
  <si>
    <t>American Samoa or Other</t>
  </si>
  <si>
    <t>AS or Other</t>
  </si>
  <si>
    <t>DIRECT FEDERAL OBLIGATIONS (Optional)</t>
  </si>
  <si>
    <t>INDIRECT FEDERAL OBLIGATIONS (Optional)</t>
  </si>
  <si>
    <t>[Reserved for Future Use]</t>
  </si>
  <si>
    <t>Amounts expressed as an annual percentage with six (6) digits after the decimal point.</t>
  </si>
  <si>
    <t>TARGET DELIVERY DATE: January 28, 2025</t>
  </si>
  <si>
    <t>Simplify Aggregate Bond ETF</t>
  </si>
  <si>
    <t>82889N723</t>
  </si>
  <si>
    <t>AGGH</t>
  </si>
  <si>
    <t>Simplify Bitcoin Strategy PLUS Income ETF</t>
  </si>
  <si>
    <t>82889N673</t>
  </si>
  <si>
    <t>MAXI</t>
  </si>
  <si>
    <t>Simplify Commodities Strategy No K-1 ETF</t>
  </si>
  <si>
    <t>82889N566</t>
  </si>
  <si>
    <t>HARD</t>
  </si>
  <si>
    <t>Simplify Enhanced Income ETF</t>
  </si>
  <si>
    <t>82889N632</t>
  </si>
  <si>
    <t>HIGH</t>
  </si>
  <si>
    <t>Simplify Gamma Emerging Market Bond ETF</t>
  </si>
  <si>
    <t>82889N459</t>
  </si>
  <si>
    <t>GAEM</t>
  </si>
  <si>
    <t>Simplify Health Care ETF</t>
  </si>
  <si>
    <t>82889N772</t>
  </si>
  <si>
    <t>PINK</t>
  </si>
  <si>
    <t>Simplify Hedged Equity ETF</t>
  </si>
  <si>
    <t>82889N764</t>
  </si>
  <si>
    <t>HEQT</t>
  </si>
  <si>
    <t>Simplify High Yield PLUS Credit Hedge ETF</t>
  </si>
  <si>
    <t>82889N830</t>
  </si>
  <si>
    <t>CDX</t>
  </si>
  <si>
    <t>Simplify Interest Rate Hedge ETF</t>
  </si>
  <si>
    <t>82889N855</t>
  </si>
  <si>
    <t>PFIX</t>
  </si>
  <si>
    <t>Simplify Intermediate Term Treasury Futures Strategy ETF</t>
  </si>
  <si>
    <t>82889N798</t>
  </si>
  <si>
    <t>TYA</t>
  </si>
  <si>
    <t>Simplify Macro Strategy ETF</t>
  </si>
  <si>
    <t>82889N715</t>
  </si>
  <si>
    <t>FIG</t>
  </si>
  <si>
    <t>Simplify Managed Futures Strategy ETF</t>
  </si>
  <si>
    <t>82889N699</t>
  </si>
  <si>
    <t>CTA</t>
  </si>
  <si>
    <t>Simplify Market Neutral Equity Long/Short ETF</t>
  </si>
  <si>
    <t>82889N541</t>
  </si>
  <si>
    <t>EQLS</t>
  </si>
  <si>
    <t>Simplify MBS ETF</t>
  </si>
  <si>
    <t>82889N525</t>
  </si>
  <si>
    <t>MTBA</t>
  </si>
  <si>
    <t>Simplify Multi-QIS Alternative ETF</t>
  </si>
  <si>
    <t>82889N533</t>
  </si>
  <si>
    <t>QIS</t>
  </si>
  <si>
    <t>Simplify National Muni Bond ETF</t>
  </si>
  <si>
    <t>82889N442</t>
  </si>
  <si>
    <t>NMB</t>
  </si>
  <si>
    <t>Simplify Next Intangible Core Index ETF</t>
  </si>
  <si>
    <t>82889N475</t>
  </si>
  <si>
    <t>NXTI</t>
  </si>
  <si>
    <t>Simplify Next Intangible Value Index ETF</t>
  </si>
  <si>
    <t>82889N467</t>
  </si>
  <si>
    <t>NXTV</t>
  </si>
  <si>
    <t>Simplify Opportunistic Income ETF</t>
  </si>
  <si>
    <t>82889N558</t>
  </si>
  <si>
    <t>CRDT</t>
  </si>
  <si>
    <t>Simplify Propel Opportunities ETF</t>
  </si>
  <si>
    <t>82889N624</t>
  </si>
  <si>
    <t>SURI</t>
  </si>
  <si>
    <t>Simplify Short Term Treasury Futures Strategy ETF</t>
  </si>
  <si>
    <t>82889N657</t>
  </si>
  <si>
    <t>TUA</t>
  </si>
  <si>
    <t>Simplify Tail Risk Strategy ETF</t>
  </si>
  <si>
    <t>82889N483</t>
  </si>
  <si>
    <t>CYA</t>
  </si>
  <si>
    <t>82889N780</t>
  </si>
  <si>
    <t>Simplify Tara India Opportunities ETF</t>
  </si>
  <si>
    <t>82889N491</t>
  </si>
  <si>
    <t>IOPP</t>
  </si>
  <si>
    <t>Simplify Treasury Option Income ETF</t>
  </si>
  <si>
    <t>82889N640</t>
  </si>
  <si>
    <t>BUCK</t>
  </si>
  <si>
    <t>Simplify US Equity PLUS Bitcoin Strategy ETF</t>
  </si>
  <si>
    <t>82889N848</t>
  </si>
  <si>
    <t>SPBC</t>
  </si>
  <si>
    <t>Simplify US Equity PLUS Convexity ETF</t>
  </si>
  <si>
    <t>82889N103</t>
  </si>
  <si>
    <t>SPYC</t>
  </si>
  <si>
    <t>Simplify US Equity PLUS Downside Convexity ETF</t>
  </si>
  <si>
    <t>82889N202</t>
  </si>
  <si>
    <t>SPD</t>
  </si>
  <si>
    <t>Simplify US Equity PLUS QIS ETF</t>
  </si>
  <si>
    <t>82889N517</t>
  </si>
  <si>
    <t>SPQ</t>
  </si>
  <si>
    <t>Simplify US Equity PLUS Upside Convexity ETF</t>
  </si>
  <si>
    <t>82889N301</t>
  </si>
  <si>
    <t>SPUC</t>
  </si>
  <si>
    <t>Simplify Volatility Premium ETF</t>
  </si>
  <si>
    <t>82889N863</t>
  </si>
  <si>
    <t>SVOL</t>
  </si>
  <si>
    <t>Simplify Volt TSLA Revolution ETF</t>
  </si>
  <si>
    <t>82889N889</t>
  </si>
  <si>
    <t>VCAR</t>
  </si>
  <si>
    <t>Simplify Wolfe US Equity 150/50 ETF</t>
  </si>
  <si>
    <t>82889N434</t>
  </si>
  <si>
    <t>WUSA</t>
  </si>
  <si>
    <t>Primary Layout Report Date:</t>
  </si>
  <si>
    <t>TARGET DELIVERY DATE: January 21, 2025</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</si>
  <si>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</si>
  <si>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t>Note: no requirement to skip rows between entries or list in CUSIP order</t>
  </si>
  <si>
    <t>rounded to 9</t>
  </si>
  <si>
    <t>Total</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</si>
  <si>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</si>
  <si>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</si>
  <si>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</si>
  <si>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</si>
  <si>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</si>
  <si>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</si>
  <si>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</si>
  <si>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</si>
  <si>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</si>
  <si>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</si>
  <si>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</si>
  <si>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</si>
  <si>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</si>
  <si>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12</t>
  </si>
  <si>
    <t>Box 13</t>
  </si>
  <si>
    <t xml:space="preserve">CUSIP </t>
  </si>
  <si>
    <t>Form 1099 Box 5 Breakdown</t>
  </si>
  <si>
    <t>Box 5 Total</t>
  </si>
  <si>
    <t>Form 1099 Box 2e Breakdown</t>
  </si>
  <si>
    <t>Box 2e</t>
  </si>
  <si>
    <t>Box 2f</t>
  </si>
  <si>
    <t>Exempt</t>
  </si>
  <si>
    <t>Qualified</t>
  </si>
  <si>
    <t xml:space="preserve">Qualified </t>
  </si>
  <si>
    <t>Security</t>
  </si>
  <si>
    <t>(C) or</t>
  </si>
  <si>
    <t>Ordinary</t>
  </si>
  <si>
    <t>Total Capital</t>
  </si>
  <si>
    <t>Unrecap</t>
  </si>
  <si>
    <t>Cash</t>
  </si>
  <si>
    <t>Noncash</t>
  </si>
  <si>
    <t>Percentage</t>
  </si>
  <si>
    <t>Number</t>
  </si>
  <si>
    <t>Section 199A</t>
  </si>
  <si>
    <t>Section 897</t>
  </si>
  <si>
    <t>Short-term</t>
  </si>
  <si>
    <t>Dividends</t>
  </si>
  <si>
    <t>Description</t>
  </si>
  <si>
    <t>Reclass</t>
  </si>
  <si>
    <t>Record</t>
  </si>
  <si>
    <t>Ex-Dividend</t>
  </si>
  <si>
    <t>Payable</t>
  </si>
  <si>
    <t>Per Share</t>
  </si>
  <si>
    <t>(Prior Year)</t>
  </si>
  <si>
    <t>(Next Year)</t>
  </si>
  <si>
    <t>(Current Year)</t>
  </si>
  <si>
    <t>Foreign Tax</t>
  </si>
  <si>
    <t>Gain Distr.</t>
  </si>
  <si>
    <t>Sec. 1250</t>
  </si>
  <si>
    <t>Section 1202</t>
  </si>
  <si>
    <t>Collectibles</t>
  </si>
  <si>
    <t>Nondividend</t>
  </si>
  <si>
    <t>Liquidation</t>
  </si>
  <si>
    <t>of AMT</t>
  </si>
  <si>
    <t>Change</t>
  </si>
  <si>
    <t>Ordinary Dividends</t>
  </si>
  <si>
    <t>Capital</t>
  </si>
  <si>
    <t>BOX</t>
  </si>
  <si>
    <t>OI</t>
  </si>
  <si>
    <t>Gains</t>
  </si>
  <si>
    <t>(18+19+20)</t>
  </si>
  <si>
    <t>QDI %</t>
  </si>
  <si>
    <t>199A %</t>
  </si>
  <si>
    <t>(Fund Name)</t>
  </si>
  <si>
    <t xml:space="preserve">(E) </t>
  </si>
  <si>
    <t xml:space="preserve">(R) </t>
  </si>
  <si>
    <t>(X)</t>
  </si>
  <si>
    <t>Date</t>
  </si>
  <si>
    <t>(11+12+13)</t>
  </si>
  <si>
    <t>(14+15+22+26+28+30)</t>
  </si>
  <si>
    <t>Capital Gain</t>
  </si>
  <si>
    <t>Paid</t>
  </si>
  <si>
    <t>(14+15+16)</t>
  </si>
  <si>
    <t>Gain</t>
  </si>
  <si>
    <t>(28%) Gain</t>
  </si>
  <si>
    <t>Distributions</t>
  </si>
  <si>
    <t>Distr</t>
  </si>
  <si>
    <t>in Column 30</t>
  </si>
  <si>
    <t>(M) or (Y)</t>
  </si>
  <si>
    <t>(33+34+35)</t>
  </si>
  <si>
    <t>(37+38+39)</t>
  </si>
  <si>
    <t>control total</t>
  </si>
  <si>
    <t>qdi</t>
  </si>
  <si>
    <t>roc</t>
  </si>
  <si>
    <t>ORD DIV TOTAL</t>
  </si>
  <si>
    <t>QDI TOTAL</t>
  </si>
  <si>
    <t>TOTAL DIST</t>
  </si>
  <si>
    <t>FTC</t>
  </si>
  <si>
    <t>tax=ex</t>
  </si>
  <si>
    <t>Dividend</t>
  </si>
  <si>
    <t>Check</t>
  </si>
  <si>
    <t>R</t>
  </si>
  <si>
    <t>3/26/2024</t>
  </si>
  <si>
    <t>3/25/2024</t>
  </si>
  <si>
    <t>918501</t>
  </si>
  <si>
    <t>6/25/2024</t>
  </si>
  <si>
    <t>9/25/2024</t>
  </si>
  <si>
    <t>12/23/2024</t>
  </si>
  <si>
    <t>918500</t>
  </si>
  <si>
    <t>918499</t>
  </si>
  <si>
    <t>1003055</t>
  </si>
  <si>
    <t>1001382</t>
  </si>
  <si>
    <t>1001380</t>
  </si>
  <si>
    <t>1652</t>
  </si>
  <si>
    <t>1651</t>
  </si>
  <si>
    <t>2/27/2024</t>
  </si>
  <si>
    <t>2/26/2024</t>
  </si>
  <si>
    <t>993270</t>
  </si>
  <si>
    <t>3/13/2024</t>
  </si>
  <si>
    <t>935003</t>
  </si>
  <si>
    <t>888320</t>
  </si>
  <si>
    <t>1/29/2024</t>
  </si>
  <si>
    <t>1/26/2024</t>
  </si>
  <si>
    <t>888319</t>
  </si>
  <si>
    <t>4/26/2024</t>
  </si>
  <si>
    <t>4/25/2024</t>
  </si>
  <si>
    <t>5/28/2024</t>
  </si>
  <si>
    <t>5/24/2024</t>
  </si>
  <si>
    <t>7/26/2024</t>
  </si>
  <si>
    <t>8/27/2024</t>
  </si>
  <si>
    <t>10/28/2024</t>
  </si>
  <si>
    <t>11/25/2024</t>
  </si>
  <si>
    <t>865130</t>
  </si>
  <si>
    <t>865751</t>
  </si>
  <si>
    <t>865252</t>
  </si>
  <si>
    <t>642678</t>
  </si>
  <si>
    <t>376690</t>
  </si>
  <si>
    <t>376540</t>
  </si>
  <si>
    <t>376525</t>
  </si>
  <si>
    <t>376544</t>
  </si>
  <si>
    <t>383276</t>
  </si>
  <si>
    <t>106915</t>
  </si>
  <si>
    <t>106913</t>
  </si>
  <si>
    <t>106912</t>
  </si>
  <si>
    <t>470245</t>
  </si>
  <si>
    <t>469133</t>
  </si>
  <si>
    <t>993271</t>
  </si>
  <si>
    <t>970927</t>
  </si>
  <si>
    <t>970924</t>
  </si>
  <si>
    <t>970923</t>
  </si>
  <si>
    <t>970921</t>
  </si>
  <si>
    <t>566955</t>
  </si>
  <si>
    <t>GrandTotal</t>
  </si>
  <si>
    <t>CA, CT, NY</t>
  </si>
  <si>
    <t>C</t>
  </si>
  <si>
    <t>* REVISED: TICKER SYMBOL: CTA; CUSIP: 82889N699</t>
  </si>
  <si>
    <t>See row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</si>
</sst>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0%"/>
    <numFmt numFmtId="165" formatCode="0.000000%"/>
    <numFmt numFmtId="166" formatCode="0.00000%"/>
    <numFmt numFmtId="167" formatCode="0.000000000"/>
    <numFmt numFmtId="168" formatCode="_(* #,##0.000000000_);_(* \(#,##0.000000000\);_(* &quot;-&quot;?????????_);_(@_)"/>
    <numFmt numFmtId="169" formatCode="_(* #,##0.000000_);_(* \(#,##0.000000\);_(* &quot;-&quot;?????????_);_(@_)"/>
    <numFmt numFmtId="170" formatCode="_(* #,##0.000000_);_(* \(#,##0.000000\);_(* &quot;-&quot;??????_);_(@_)"/>
  </numFmts>
  <fonts count="22">
    <font>
      <sz val="10"/>
      <name val="Arial"/>
    </font>
    <font>
      <sz val="11"/>
      <color theme="1"/>
      <name val="Calibri"/>
      <family val="2"/>
      <scheme val="minor"/>
    </font>
    <font>
      <sz val="10"/>
      <name val="Arial"/>
      <family val="2"/>
    </font>
    <font>
      <u/>
      <sz val="10"/>
      <name val="Arial"/>
      <family val="2"/>
    </font>
    <font>
      <sz val="10"/>
      <name val="Arial"/>
      <family val="2"/>
    </font>
    <font>
      <b/>
      <sz val="10"/>
      <name val="Arial"/>
      <family val="2"/>
    </font>
    <font>
      <sz val="8"/>
      <name val="Arial"/>
      <family val="2"/>
    </font>
    <font>
      <b/>
      <u/>
      <sz val="12"/>
      <name val="Arial"/>
      <family val="2"/>
    </font>
    <font>
      <sz val="12"/>
      <name val="Arial"/>
      <family val="2"/>
    </font>
    <font>
      <b/>
      <sz val="12"/>
      <name val="Arial"/>
      <family val="2"/>
    </font>
    <font>
      <i/>
      <sz val="11"/>
      <name val="Palatino"/>
      <family val="1"/>
    </font>
    <font>
      <b/>
      <sz val="14"/>
      <name val="Arial"/>
      <family val="2"/>
    </font>
    <font>
      <sz val="10"/>
      <name val="Arial"/>
      <family val="2"/>
    </font>
    <font>
      <b/>
      <i/>
      <sz val="11"/>
      <name val="Palatino"/>
      <family val="1"/>
    </font>
    <font>
      <i/>
      <sz val="10"/>
      <name val="Arial"/>
      <family val="2"/>
    </font>
    <font>
      <strike/>
      <u/>
      <sz val="10"/>
      <name val="Arial"/>
      <family val="2"/>
    </font>
    <font>
      <b/>
      <u/>
      <sz val="14"/>
      <name val="Arial"/>
      <family val="2"/>
    </font>
    <font>
      <sz val="10"/>
      <name val="MS Sans Serif"/>
      <family val="2"/>
    </font>
    <font>
      <b/>
      <u/>
      <sz val="8"/>
      <name val="Arial"/>
      <family val="2"/>
    </font>
    <font>
      <b/>
      <u/>
      <sz val="10"/>
      <name val="Arial"/>
      <family val="2"/>
    </font>
    <font>
      <u/>
      <sz val="8"/>
      <name val="Arial"/>
      <family val="2"/>
    </font>
    <font>
      <b/>
      <i/>
      <u/>
      <sz val="10"/>
      <name val="Arial"/>
      <family val="2"/>
    </font>
  </fonts>
  <fills count="5">
    <fill>
      <patternFill patternType="none"/>
    </fill>
    <fill>
      <patternFill patternType="gray125"/>
    </fill>
    <fill>
      <patternFill patternType="solid">
        <fgColor theme="9" tint="0.39997558519241921"/>
        <bgColor indexed="64"/>
      </patternFill>
    </fill>
    <fill>
      <patternFill patternType="solid">
        <fgColor indexed="47"/>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43" fontId="12" fillId="0" borderId="0" applyFont="0" applyFill="0" applyBorder="0" applyAlignment="0" applyProtection="0"/>
    <xf numFmtId="0" fontId="2" fillId="0" borderId="0"/>
  </cellStyleXfs>
  <cellXfs count="144">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0" fillId="0" borderId="2" xfId="0" applyBorder="1"/>
    <xf numFmtId="0" fontId="0" fillId="0" borderId="0" xfId="0" applyBorder="1"/>
    <xf numFmtId="0" fontId="0" fillId="0" borderId="7" xfId="0" applyBorder="1"/>
    <xf numFmtId="164" fontId="0" fillId="0" borderId="0" xfId="0" applyNumberFormat="1"/>
    <xf numFmtId="0" fontId="0" fillId="0" borderId="2" xfId="0" applyFill="1" applyBorder="1"/>
    <xf numFmtId="165" fontId="0" fillId="0" borderId="0" xfId="1" applyNumberFormat="1" applyFont="1"/>
    <xf numFmtId="0" fontId="3" fillId="0" borderId="0" xfId="0" applyFont="1" applyBorder="1" applyAlignment="1">
      <alignment horizontal="center"/>
    </xf>
    <xf numFmtId="0" fontId="4" fillId="0" borderId="0" xfId="0" applyFont="1" applyBorder="1" applyAlignment="1"/>
    <xf numFmtId="165" fontId="4" fillId="0" borderId="0" xfId="0" applyNumberFormat="1" applyFont="1" applyBorder="1" applyAlignment="1">
      <alignment horizontal="center"/>
    </xf>
    <xf numFmtId="165" fontId="0" fillId="0" borderId="0" xfId="0" applyNumberFormat="1"/>
    <xf numFmtId="165" fontId="0" fillId="0" borderId="0" xfId="1" quotePrefix="1" applyNumberFormat="1" applyFont="1" applyAlignment="1">
      <alignment horizontal="center"/>
    </xf>
    <xf numFmtId="0" fontId="0" fillId="0" borderId="0" xfId="0" applyFill="1" applyBorder="1"/>
    <xf numFmtId="165" fontId="0" fillId="0" borderId="0" xfId="0" applyNumberFormat="1" applyAlignment="1">
      <alignment horizontal="center"/>
    </xf>
    <xf numFmtId="165" fontId="3" fillId="0" borderId="0" xfId="1" applyNumberFormat="1" applyFont="1" applyBorder="1" applyAlignment="1">
      <alignment horizontal="right"/>
    </xf>
    <xf numFmtId="165" fontId="0" fillId="0" borderId="0" xfId="1" quotePrefix="1" applyNumberFormat="1" applyFont="1" applyAlignment="1">
      <alignment horizontal="right"/>
    </xf>
    <xf numFmtId="165" fontId="0" fillId="0" borderId="0" xfId="1" applyNumberFormat="1" applyFont="1" applyAlignment="1">
      <alignment horizontal="right"/>
    </xf>
    <xf numFmtId="0" fontId="4" fillId="0" borderId="0" xfId="0" applyFont="1" applyBorder="1" applyAlignment="1">
      <alignment horizontal="center"/>
    </xf>
    <xf numFmtId="0" fontId="4" fillId="0" borderId="0" xfId="0" applyFont="1" applyAlignment="1">
      <alignment horizontal="center"/>
    </xf>
    <xf numFmtId="0" fontId="7" fillId="0" borderId="0" xfId="0" applyFont="1" applyBorder="1" applyAlignment="1">
      <alignment horizontal="left"/>
    </xf>
    <xf numFmtId="0" fontId="8" fillId="0" borderId="0" xfId="0" applyFont="1" applyBorder="1" applyAlignment="1">
      <alignment horizontal="center"/>
    </xf>
    <xf numFmtId="0" fontId="9" fillId="0" borderId="0" xfId="0" applyFont="1"/>
    <xf numFmtId="0" fontId="0" fillId="0" borderId="0" xfId="0" applyFill="1" applyBorder="1" applyAlignment="1">
      <alignment horizontal="center"/>
    </xf>
    <xf numFmtId="0" fontId="5" fillId="0" borderId="0" xfId="0" applyFont="1" applyAlignment="1">
      <alignment horizontal="left"/>
    </xf>
    <xf numFmtId="0" fontId="4" fillId="0" borderId="0" xfId="0" applyFont="1" applyFill="1" applyBorder="1" applyAlignment="1">
      <alignment horizontal="center"/>
    </xf>
    <xf numFmtId="0" fontId="5" fillId="0" borderId="2" xfId="0" applyFont="1" applyBorder="1" applyAlignment="1">
      <alignment horizontal="center"/>
    </xf>
    <xf numFmtId="0" fontId="10" fillId="0" borderId="0" xfId="0" applyFont="1" applyAlignment="1">
      <alignment horizontal="left" vertical="top" wrapText="1"/>
    </xf>
    <xf numFmtId="0" fontId="0" fillId="0" borderId="0" xfId="0" applyAlignment="1">
      <alignment wrapText="1"/>
    </xf>
    <xf numFmtId="0" fontId="3" fillId="0" borderId="5" xfId="0" applyFont="1" applyFill="1" applyBorder="1" applyAlignment="1">
      <alignment horizontal="center" wrapText="1"/>
    </xf>
    <xf numFmtId="0" fontId="11" fillId="0" borderId="0" xfId="0" applyFont="1" applyAlignment="1">
      <alignment horizontal="center"/>
    </xf>
    <xf numFmtId="0" fontId="0" fillId="0" borderId="0" xfId="0" applyAlignment="1">
      <alignment vertical="top" wrapText="1"/>
    </xf>
    <xf numFmtId="0" fontId="2" fillId="0" borderId="0" xfId="0" applyFont="1" applyBorder="1" applyAlignment="1">
      <alignment horizontal="center"/>
    </xf>
    <xf numFmtId="0" fontId="2" fillId="0" borderId="2" xfId="0" applyFont="1" applyBorder="1" applyAlignment="1">
      <alignment horizontal="center"/>
    </xf>
    <xf numFmtId="0" fontId="11" fillId="0" borderId="0" xfId="0" applyFont="1" applyAlignment="1">
      <alignment horizontal="left"/>
    </xf>
    <xf numFmtId="0" fontId="0" fillId="0" borderId="0" xfId="0" applyFill="1" applyAlignment="1">
      <alignment horizontal="left"/>
    </xf>
    <xf numFmtId="0" fontId="0" fillId="0" borderId="0" xfId="0" applyFill="1" applyAlignment="1">
      <alignment horizontal="centerContinuous"/>
    </xf>
    <xf numFmtId="0" fontId="0" fillId="0" borderId="0" xfId="0" applyFill="1"/>
    <xf numFmtId="0" fontId="0" fillId="0" borderId="7" xfId="0" applyFill="1" applyBorder="1"/>
    <xf numFmtId="0" fontId="3" fillId="0" borderId="0" xfId="0" applyFont="1" applyFill="1" applyBorder="1" applyAlignment="1">
      <alignment horizontal="center"/>
    </xf>
    <xf numFmtId="0" fontId="3" fillId="0" borderId="5" xfId="0" applyFont="1" applyFill="1" applyBorder="1" applyAlignment="1">
      <alignment horizontal="center"/>
    </xf>
    <xf numFmtId="0" fontId="3" fillId="0" borderId="4" xfId="0" applyFont="1" applyFill="1" applyBorder="1" applyAlignment="1">
      <alignment horizontal="center"/>
    </xf>
    <xf numFmtId="0" fontId="3" fillId="0" borderId="8" xfId="0" applyFont="1" applyFill="1" applyBorder="1" applyAlignment="1">
      <alignment horizontal="center"/>
    </xf>
    <xf numFmtId="0" fontId="0" fillId="0" borderId="2" xfId="0" applyFill="1" applyBorder="1" applyAlignment="1">
      <alignment horizontal="center"/>
    </xf>
    <xf numFmtId="0" fontId="0" fillId="0" borderId="3" xfId="0" applyFill="1" applyBorder="1"/>
    <xf numFmtId="0" fontId="0" fillId="2" borderId="10"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3" fillId="0" borderId="2" xfId="0" applyFont="1" applyBorder="1" applyAlignment="1">
      <alignment horizontal="center"/>
    </xf>
    <xf numFmtId="0" fontId="2" fillId="0" borderId="0" xfId="0" applyFont="1" applyFill="1" applyBorder="1" applyAlignment="1">
      <alignment horizontal="center" wrapText="1"/>
    </xf>
    <xf numFmtId="0" fontId="0" fillId="2" borderId="11" xfId="0" applyFill="1" applyBorder="1" applyAlignment="1">
      <alignment horizontal="center"/>
    </xf>
    <xf numFmtId="0" fontId="0" fillId="2" borderId="1" xfId="0" applyFill="1" applyBorder="1" applyAlignment="1">
      <alignment horizontal="center"/>
    </xf>
    <xf numFmtId="0" fontId="0" fillId="0" borderId="3" xfId="0" applyBorder="1"/>
    <xf numFmtId="0" fontId="0" fillId="0" borderId="14" xfId="0" applyBorder="1"/>
    <xf numFmtId="0" fontId="0" fillId="0" borderId="15" xfId="0" applyBorder="1"/>
    <xf numFmtId="0" fontId="0" fillId="0" borderId="14" xfId="0" applyBorder="1" applyAlignment="1">
      <alignment horizontal="center"/>
    </xf>
    <xf numFmtId="0" fontId="3" fillId="0" borderId="16" xfId="0" applyFont="1" applyBorder="1" applyAlignment="1">
      <alignment horizontal="center"/>
    </xf>
    <xf numFmtId="0" fontId="0" fillId="2" borderId="6" xfId="0" applyFill="1" applyBorder="1" applyAlignment="1">
      <alignment horizontal="center"/>
    </xf>
    <xf numFmtId="0" fontId="2" fillId="0" borderId="15" xfId="0" applyFont="1" applyBorder="1" applyAlignment="1">
      <alignment horizontal="center"/>
    </xf>
    <xf numFmtId="0" fontId="2" fillId="0" borderId="15" xfId="0" applyFont="1" applyFill="1" applyBorder="1" applyAlignment="1">
      <alignment horizontal="center"/>
    </xf>
    <xf numFmtId="14" fontId="0" fillId="0" borderId="9" xfId="0" applyNumberFormat="1" applyBorder="1" applyAlignment="1">
      <alignment horizontal="center"/>
    </xf>
    <xf numFmtId="165" fontId="2" fillId="0" borderId="0" xfId="1" applyNumberFormat="1" applyFont="1" applyBorder="1" applyAlignment="1">
      <alignment horizontal="right"/>
    </xf>
    <xf numFmtId="164" fontId="0" fillId="0" borderId="0" xfId="1" applyNumberFormat="1" applyFont="1"/>
    <xf numFmtId="43" fontId="0" fillId="0" borderId="0" xfId="2" applyFont="1"/>
    <xf numFmtId="14" fontId="0" fillId="0" borderId="9" xfId="0" applyNumberFormat="1" applyBorder="1" applyAlignment="1">
      <alignment horizontal="left"/>
    </xf>
    <xf numFmtId="0" fontId="2" fillId="0" borderId="0" xfId="0" applyFont="1" applyAlignment="1">
      <alignment horizontal="center"/>
    </xf>
    <xf numFmtId="0" fontId="14" fillId="0" borderId="0" xfId="0" applyFont="1" applyAlignment="1">
      <alignment horizontal="left" vertical="top" wrapText="1"/>
    </xf>
    <xf numFmtId="0" fontId="15" fillId="0" borderId="0" xfId="0" applyFont="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166" fontId="1" fillId="0" borderId="0" xfId="1" applyNumberFormat="1" applyFont="1" applyAlignment="1">
      <alignment horizontal="center"/>
    </xf>
    <xf numFmtId="0" fontId="17" fillId="0" borderId="0" xfId="0" applyFont="1" applyAlignment="1">
      <alignment horizontal="center"/>
    </xf>
    <xf numFmtId="43" fontId="0" fillId="0" borderId="0" xfId="2" applyFont="1" applyAlignment="1">
      <alignment horizontal="center"/>
    </xf>
    <xf numFmtId="0" fontId="5" fillId="0" borderId="0" xfId="0" applyFont="1"/>
    <xf numFmtId="0" fontId="5" fillId="0" borderId="0" xfId="0" applyFont="1" applyAlignment="1">
      <alignment horizontal="center"/>
    </xf>
    <xf numFmtId="0" fontId="5" fillId="0" borderId="7" xfId="0" applyFont="1" applyBorder="1" applyAlignment="1">
      <alignment horizontal="center"/>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19" fillId="0" borderId="16" xfId="0" applyFont="1" applyBorder="1" applyAlignment="1">
      <alignment horizontal="center"/>
    </xf>
    <xf numFmtId="0" fontId="19" fillId="0" borderId="0" xfId="0" applyFont="1" applyAlignment="1">
      <alignment horizontal="center"/>
    </xf>
    <xf numFmtId="0" fontId="2" fillId="0" borderId="0" xfId="3" applyAlignment="1">
      <alignment horizontal="center"/>
    </xf>
    <xf numFmtId="0" fontId="2" fillId="0" borderId="7" xfId="3" applyBorder="1" applyAlignment="1">
      <alignment horizontal="center"/>
    </xf>
    <xf numFmtId="0" fontId="5" fillId="0" borderId="3" xfId="0" applyFont="1" applyBorder="1" applyAlignment="1">
      <alignment horizontal="center"/>
    </xf>
    <xf numFmtId="0" fontId="5" fillId="0" borderId="15" xfId="0" applyFont="1" applyBorder="1" applyAlignment="1">
      <alignment horizontal="center"/>
    </xf>
    <xf numFmtId="0" fontId="0" fillId="0" borderId="0" xfId="0" applyAlignment="1">
      <alignment horizontal="left"/>
    </xf>
    <xf numFmtId="0" fontId="2" fillId="0" borderId="3" xfId="3" applyBorder="1" applyAlignment="1">
      <alignment horizontal="center"/>
    </xf>
    <xf numFmtId="0" fontId="19" fillId="0" borderId="15" xfId="0" applyFont="1" applyBorder="1" applyAlignment="1">
      <alignment horizontal="center"/>
    </xf>
    <xf numFmtId="0" fontId="17" fillId="0" borderId="0" xfId="0" applyFont="1"/>
    <xf numFmtId="166" fontId="1" fillId="0" borderId="0" xfId="1" applyNumberFormat="1" applyFont="1"/>
    <xf numFmtId="0" fontId="3" fillId="0" borderId="5" xfId="3" applyFont="1" applyBorder="1" applyAlignment="1">
      <alignment horizontal="center"/>
    </xf>
    <xf numFmtId="0" fontId="3" fillId="0" borderId="0" xfId="3" applyFont="1" applyAlignment="1">
      <alignment horizontal="left"/>
    </xf>
    <xf numFmtId="0" fontId="3" fillId="0" borderId="0" xfId="3" applyFont="1" applyAlignment="1">
      <alignment horizontal="center"/>
    </xf>
    <xf numFmtId="0" fontId="20" fillId="0" borderId="3" xfId="3" applyFont="1" applyBorder="1" applyAlignment="1">
      <alignment horizontal="center"/>
    </xf>
    <xf numFmtId="0" fontId="21" fillId="0" borderId="0" xfId="0" applyFont="1" applyAlignment="1">
      <alignment horizontal="center"/>
    </xf>
    <xf numFmtId="0" fontId="19" fillId="0" borderId="5" xfId="0" applyFont="1" applyBorder="1" applyAlignment="1">
      <alignment horizontal="center"/>
    </xf>
    <xf numFmtId="0" fontId="18" fillId="0" borderId="16" xfId="0" applyFont="1" applyBorder="1" applyAlignment="1">
      <alignment horizontal="center"/>
    </xf>
    <xf numFmtId="0" fontId="0" fillId="0" borderId="16" xfId="0" applyBorder="1"/>
    <xf numFmtId="0" fontId="18" fillId="0" borderId="15" xfId="0" applyFont="1" applyBorder="1" applyAlignment="1">
      <alignment horizontal="center"/>
    </xf>
    <xf numFmtId="0" fontId="18" fillId="0" borderId="3" xfId="0" applyFont="1" applyBorder="1" applyAlignment="1">
      <alignment horizontal="center"/>
    </xf>
    <xf numFmtId="9" fontId="19" fillId="0" borderId="5" xfId="0" quotePrefix="1" applyNumberFormat="1" applyFont="1" applyBorder="1" applyAlignment="1">
      <alignment horizontal="center"/>
    </xf>
    <xf numFmtId="166" fontId="17" fillId="0" borderId="0" xfId="1" applyNumberFormat="1" applyFont="1"/>
    <xf numFmtId="0" fontId="6" fillId="0" borderId="0" xfId="3" applyFont="1" applyAlignment="1">
      <alignment horizontal="left"/>
    </xf>
    <xf numFmtId="167" fontId="0" fillId="0" borderId="0" xfId="0" applyNumberFormat="1"/>
    <xf numFmtId="10" fontId="5" fillId="0" borderId="0" xfId="1" applyNumberFormat="1" applyFont="1"/>
    <xf numFmtId="10" fontId="1" fillId="0" borderId="0" xfId="1" applyNumberFormat="1" applyFont="1"/>
    <xf numFmtId="168" fontId="0" fillId="0" borderId="0" xfId="0" applyNumberFormat="1"/>
    <xf numFmtId="169" fontId="17" fillId="0" borderId="0" xfId="0" applyNumberFormat="1" applyFont="1"/>
    <xf numFmtId="170" fontId="17" fillId="0" borderId="0" xfId="0" applyNumberFormat="1" applyFont="1"/>
    <xf numFmtId="168" fontId="17" fillId="0" borderId="0" xfId="0" quotePrefix="1" applyNumberFormat="1" applyFont="1"/>
    <xf numFmtId="10" fontId="0" fillId="0" borderId="0" xfId="1" applyNumberFormat="1" applyFont="1"/>
    <xf numFmtId="14" fontId="0" fillId="0" borderId="0" xfId="0" applyNumberFormat="1"/>
    <xf numFmtId="0" fontId="5" fillId="0" borderId="0" xfId="0" applyFont="1" applyBorder="1" applyAlignment="1">
      <alignment horizontal="center"/>
    </xf>
    <xf numFmtId="0" fontId="0" fillId="4" borderId="0" xfId="0" applyFill="1"/>
    <xf numFmtId="165" fontId="0" fillId="4" borderId="0" xfId="1" applyNumberFormat="1" applyFont="1" applyFill="1" applyAlignment="1">
      <alignment horizontal="right"/>
    </xf>
    <xf numFmtId="165" fontId="2" fillId="4" borderId="0" xfId="1" applyNumberFormat="1" applyFont="1" applyFill="1" applyBorder="1" applyAlignment="1">
      <alignment horizontal="right"/>
    </xf>
    <xf numFmtId="14" fontId="0" fillId="2" borderId="0" xfId="0" applyNumberFormat="1" applyFill="1"/>
    <xf numFmtId="0" fontId="5" fillId="2" borderId="0" xfId="0" applyFont="1" applyFill="1"/>
    <xf numFmtId="0" fontId="0" fillId="2" borderId="0" xfId="0" applyFill="1"/>
    <xf numFmtId="0" fontId="2" fillId="2" borderId="0" xfId="0" applyFont="1" applyFill="1"/>
    <xf numFmtId="0" fontId="2" fillId="4" borderId="0" xfId="0" applyFont="1" applyFill="1"/>
    <xf numFmtId="0" fontId="2" fillId="4" borderId="0" xfId="0" applyFont="1" applyFill="1" applyAlignment="1">
      <alignment horizontal="center"/>
    </xf>
    <xf numFmtId="0" fontId="0" fillId="0" borderId="11" xfId="0" applyFill="1" applyBorder="1" applyAlignment="1">
      <alignment horizontal="center"/>
    </xf>
    <xf numFmtId="0" fontId="0" fillId="0" borderId="13" xfId="0" applyFill="1" applyBorder="1" applyAlignment="1">
      <alignment horizontal="center"/>
    </xf>
    <xf numFmtId="0" fontId="0" fillId="0" borderId="12" xfId="0" applyFill="1" applyBorder="1" applyAlignment="1">
      <alignment horizontal="center"/>
    </xf>
    <xf numFmtId="0" fontId="2" fillId="0" borderId="10" xfId="0" applyFont="1" applyFill="1" applyBorder="1" applyAlignment="1">
      <alignment horizontal="center"/>
    </xf>
    <xf numFmtId="0" fontId="0" fillId="0" borderId="0" xfId="0" applyAlignment="1">
      <alignment vertical="top" wrapText="1"/>
    </xf>
    <xf numFmtId="0" fontId="1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wrapText="1"/>
    </xf>
    <xf numFmtId="0" fontId="16" fillId="0" borderId="5" xfId="0" applyFont="1" applyBorder="1" applyAlignment="1">
      <alignment horizontal="left"/>
    </xf>
    <xf numFmtId="0" fontId="0" fillId="0" borderId="5" xfId="0" applyBorder="1"/>
    <xf numFmtId="0" fontId="18" fillId="0" borderId="1" xfId="0" applyFont="1"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5" fillId="0" borderId="2" xfId="0" applyFont="1" applyBorder="1" applyAlignment="1">
      <alignment horizontal="center"/>
    </xf>
  </cellXfs>
  <cellStyles count="4">
    <cellStyle name="Comma" xfId="2" builtinId="3"/>
    <cellStyle name="Normal" xfId="0" builtinId="0"/>
    <cellStyle name="Normal 2" xfId="3" xr:uid="{190E77FD-01B6-449A-B9EE-04AB60014293}"/>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51"/>
  <sheetViews>
    <sheetView tabSelected="1" zoomScaleNormal="100" workbookViewId="0">
      <selection activeCell="A2" sqref="A2"/>
    </sheetView>
  </sheetViews>
  <sheetFormatPr defaultRowHeight="12.75"/>
  <cols>
    <col min="1" max="1" width="50.5703125" bestFit="1" customWidth="1"/>
    <col min="2" max="2" width="12.7109375" customWidth="1"/>
    <col min="3" max="3" width="11.85546875" customWidth="1"/>
    <col min="4" max="4" width="10.28515625" bestFit="1" customWidth="1"/>
    <col min="5" max="5" width="11.5703125" bestFit="1" customWidth="1"/>
    <col min="6" max="6" width="12.85546875" customWidth="1"/>
    <col min="7" max="7" width="33.85546875" bestFit="1" customWidth="1"/>
    <col min="8" max="8" width="15.85546875" customWidth="1"/>
    <col min="9" max="9" width="22.7109375" customWidth="1"/>
    <col min="10" max="10" width="21.140625" customWidth="1"/>
    <col min="11" max="12" width="18.140625" customWidth="1"/>
    <col min="13" max="13" width="11.42578125" customWidth="1"/>
    <col min="14" max="14" width="11.7109375" customWidth="1"/>
    <col min="15" max="15" width="11" customWidth="1"/>
    <col min="16" max="16" width="10.42578125" customWidth="1"/>
    <col min="17" max="17" width="10.7109375" customWidth="1"/>
    <col min="18" max="18" width="10.140625" customWidth="1"/>
    <col min="19" max="19" width="10" customWidth="1"/>
    <col min="20" max="20" width="11" customWidth="1"/>
    <col min="21" max="21" width="10.7109375" customWidth="1"/>
    <col min="22" max="23" width="10" customWidth="1"/>
    <col min="24" max="24" width="10.140625" customWidth="1"/>
    <col min="25" max="25" width="11" customWidth="1"/>
    <col min="26" max="26" width="12.140625" customWidth="1"/>
    <col min="27" max="27" width="11" customWidth="1"/>
    <col min="28" max="28" width="10.5703125" customWidth="1"/>
    <col min="29" max="29" width="11.140625" customWidth="1"/>
    <col min="30" max="30" width="10.28515625" bestFit="1" customWidth="1"/>
    <col min="31" max="31" width="10.85546875" customWidth="1"/>
    <col min="32" max="32" width="10.140625" customWidth="1"/>
    <col min="33" max="33" width="11.140625" customWidth="1"/>
    <col min="34" max="34" width="10.42578125" customWidth="1"/>
    <col min="35" max="35" width="11" customWidth="1"/>
    <col min="36" max="36" width="11.5703125" customWidth="1"/>
    <col min="37" max="43" width="10.5703125" customWidth="1"/>
    <col min="44" max="44" width="10.140625" customWidth="1"/>
    <col min="45" max="45" width="10.5703125" customWidth="1"/>
    <col min="46" max="46" width="11.28515625" customWidth="1"/>
    <col min="47" max="51" width="10.5703125" customWidth="1"/>
    <col min="52" max="52" width="10.85546875" customWidth="1"/>
    <col min="53" max="53" width="10.42578125" customWidth="1"/>
    <col min="54" max="54" width="10.5703125" customWidth="1"/>
    <col min="55" max="55" width="10.85546875" customWidth="1"/>
    <col min="56" max="57" width="10.5703125" customWidth="1"/>
    <col min="58" max="58" width="10.7109375" customWidth="1"/>
    <col min="59" max="62" width="10.5703125" customWidth="1"/>
    <col min="63" max="64" width="10.42578125" customWidth="1"/>
    <col min="65" max="67" width="10.5703125" customWidth="1"/>
    <col min="68" max="68" width="23" customWidth="1"/>
    <col min="69" max="79" width="14.7109375" customWidth="1"/>
    <col min="80" max="80" width="22.28515625" customWidth="1"/>
    <col min="81" max="81" width="16" customWidth="1"/>
    <col min="82" max="82" width="13.5703125" customWidth="1"/>
  </cols>
  <sheetData>
    <row r="1" spans="1:91">
      <c r="C1" s="124">
        <v>45693</v>
      </c>
      <c r="E1" s="125" t="s">
        <v>399</v>
      </c>
      <c r="F1" s="125"/>
      <c r="G1" s="125"/>
      <c r="H1" s="126"/>
      <c r="I1" s="126"/>
    </row>
    <row r="2" spans="1:91">
      <c r="E2" s="127" t="s">
        <v>400</v>
      </c>
      <c r="F2" s="126"/>
      <c r="G2" s="126"/>
      <c r="H2" s="126"/>
      <c r="I2" s="126"/>
    </row>
    <row r="3" spans="1:91" ht="13.5" thickBot="1"/>
    <row r="4" spans="1:91" ht="18.75" thickBot="1">
      <c r="A4" s="31" t="s">
        <v>66</v>
      </c>
      <c r="B4" s="26"/>
      <c r="C4" s="68">
        <v>45681</v>
      </c>
      <c r="E4" s="41" t="s">
        <v>150</v>
      </c>
      <c r="G4" s="26"/>
      <c r="H4" s="26"/>
      <c r="I4" s="26"/>
      <c r="J4" s="26"/>
    </row>
    <row r="5" spans="1:91" ht="18">
      <c r="A5" s="31"/>
      <c r="B5" s="26"/>
      <c r="C5" s="5"/>
      <c r="D5" s="26"/>
      <c r="E5" s="26"/>
      <c r="F5" s="37"/>
      <c r="G5" s="26"/>
      <c r="H5" s="26"/>
      <c r="I5" s="26"/>
      <c r="J5" s="26"/>
    </row>
    <row r="6" spans="1:91">
      <c r="A6" s="134" t="s">
        <v>90</v>
      </c>
      <c r="B6" s="134"/>
      <c r="C6" s="134"/>
      <c r="D6" s="134"/>
      <c r="E6" s="134"/>
      <c r="F6" s="134"/>
      <c r="G6" s="134"/>
      <c r="H6" s="134"/>
      <c r="I6" s="134"/>
      <c r="J6" s="134"/>
    </row>
    <row r="7" spans="1:91">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38"/>
    </row>
    <row r="8" spans="1:91" ht="19.5" customHeight="1">
      <c r="A8" s="34"/>
      <c r="B8" s="34"/>
      <c r="C8" s="34"/>
      <c r="D8" s="34"/>
      <c r="E8" s="34"/>
      <c r="F8" s="34"/>
      <c r="G8" s="34"/>
      <c r="H8" s="35"/>
      <c r="I8" s="35"/>
      <c r="J8" s="35"/>
    </row>
    <row r="9" spans="1:91" ht="15.75">
      <c r="A9" s="27" t="s">
        <v>131</v>
      </c>
      <c r="B9" s="28"/>
      <c r="C9" s="28"/>
      <c r="D9" s="25"/>
      <c r="E9" s="25"/>
      <c r="F9" s="25"/>
      <c r="G9" s="25"/>
      <c r="H9" s="25"/>
      <c r="I9" s="25"/>
      <c r="J9" s="25"/>
      <c r="K9" s="10"/>
      <c r="L9" s="10"/>
    </row>
    <row r="10" spans="1:91" ht="15.75">
      <c r="A10" s="27" t="s">
        <v>132</v>
      </c>
      <c r="B10" s="28"/>
      <c r="C10" s="28"/>
      <c r="D10" s="29" t="s">
        <v>149</v>
      </c>
      <c r="E10" s="25"/>
      <c r="F10" s="25"/>
      <c r="G10" s="25"/>
      <c r="H10" s="25"/>
      <c r="I10" s="25"/>
      <c r="J10" s="25"/>
      <c r="K10" s="10"/>
      <c r="L10" s="10"/>
      <c r="Q10" s="29"/>
      <c r="AF10" s="29"/>
      <c r="AU10" s="29"/>
    </row>
    <row r="11" spans="1:91" s="1" customFormat="1" ht="12.75" customHeight="1">
      <c r="A11" s="52">
        <v>1</v>
      </c>
      <c r="B11" s="52">
        <v>2</v>
      </c>
      <c r="C11" s="52">
        <v>3</v>
      </c>
      <c r="D11" s="52">
        <v>4</v>
      </c>
      <c r="E11" s="52">
        <v>5</v>
      </c>
      <c r="F11" s="52">
        <v>6</v>
      </c>
      <c r="G11" s="52">
        <f>F11+1</f>
        <v>7</v>
      </c>
      <c r="H11" s="52">
        <f t="shared" ref="H11:AV11" si="0">G11+1</f>
        <v>8</v>
      </c>
      <c r="I11" s="52">
        <v>9</v>
      </c>
      <c r="J11" s="52">
        <v>10</v>
      </c>
      <c r="K11" s="52">
        <v>11</v>
      </c>
      <c r="L11" s="52">
        <v>12</v>
      </c>
      <c r="M11" s="52">
        <f>L11+1</f>
        <v>13</v>
      </c>
      <c r="N11" s="52">
        <f t="shared" si="0"/>
        <v>14</v>
      </c>
      <c r="O11" s="52">
        <f t="shared" si="0"/>
        <v>15</v>
      </c>
      <c r="P11" s="52">
        <f t="shared" si="0"/>
        <v>16</v>
      </c>
      <c r="Q11" s="52">
        <f t="shared" si="0"/>
        <v>17</v>
      </c>
      <c r="R11" s="52">
        <f t="shared" si="0"/>
        <v>18</v>
      </c>
      <c r="S11" s="52">
        <f t="shared" si="0"/>
        <v>19</v>
      </c>
      <c r="T11" s="52">
        <f t="shared" si="0"/>
        <v>20</v>
      </c>
      <c r="U11" s="52">
        <f t="shared" si="0"/>
        <v>21</v>
      </c>
      <c r="V11" s="52">
        <f t="shared" si="0"/>
        <v>22</v>
      </c>
      <c r="W11" s="52">
        <f t="shared" si="0"/>
        <v>23</v>
      </c>
      <c r="X11" s="52">
        <f t="shared" si="0"/>
        <v>24</v>
      </c>
      <c r="Y11" s="52">
        <f t="shared" si="0"/>
        <v>25</v>
      </c>
      <c r="Z11" s="52">
        <f t="shared" si="0"/>
        <v>26</v>
      </c>
      <c r="AA11" s="52">
        <f t="shared" si="0"/>
        <v>27</v>
      </c>
      <c r="AB11" s="52">
        <f t="shared" si="0"/>
        <v>28</v>
      </c>
      <c r="AC11" s="52">
        <f t="shared" si="0"/>
        <v>29</v>
      </c>
      <c r="AD11" s="52">
        <f t="shared" si="0"/>
        <v>30</v>
      </c>
      <c r="AE11" s="52">
        <f t="shared" si="0"/>
        <v>31</v>
      </c>
      <c r="AF11" s="52">
        <f t="shared" si="0"/>
        <v>32</v>
      </c>
      <c r="AG11" s="52">
        <f t="shared" si="0"/>
        <v>33</v>
      </c>
      <c r="AH11" s="52">
        <f t="shared" si="0"/>
        <v>34</v>
      </c>
      <c r="AI11" s="52">
        <f t="shared" si="0"/>
        <v>35</v>
      </c>
      <c r="AJ11" s="52">
        <f t="shared" si="0"/>
        <v>36</v>
      </c>
      <c r="AK11" s="52">
        <f t="shared" si="0"/>
        <v>37</v>
      </c>
      <c r="AL11" s="52">
        <f t="shared" si="0"/>
        <v>38</v>
      </c>
      <c r="AM11" s="52">
        <f t="shared" si="0"/>
        <v>39</v>
      </c>
      <c r="AN11" s="52">
        <f t="shared" si="0"/>
        <v>40</v>
      </c>
      <c r="AO11" s="52">
        <f t="shared" si="0"/>
        <v>41</v>
      </c>
      <c r="AP11" s="52">
        <f t="shared" si="0"/>
        <v>42</v>
      </c>
      <c r="AQ11" s="52">
        <f t="shared" si="0"/>
        <v>43</v>
      </c>
      <c r="AR11" s="52">
        <f t="shared" si="0"/>
        <v>44</v>
      </c>
      <c r="AS11" s="52">
        <f t="shared" si="0"/>
        <v>45</v>
      </c>
      <c r="AT11" s="52">
        <f t="shared" si="0"/>
        <v>46</v>
      </c>
      <c r="AU11" s="52">
        <f t="shared" si="0"/>
        <v>47</v>
      </c>
      <c r="AV11" s="52">
        <f t="shared" si="0"/>
        <v>48</v>
      </c>
      <c r="AW11" s="52">
        <f>AV11+1</f>
        <v>49</v>
      </c>
      <c r="AX11" s="52">
        <f t="shared" ref="AX11:BO11" si="1">AW11+1</f>
        <v>50</v>
      </c>
      <c r="AY11" s="52">
        <f t="shared" si="1"/>
        <v>51</v>
      </c>
      <c r="AZ11" s="52">
        <f t="shared" si="1"/>
        <v>52</v>
      </c>
      <c r="BA11" s="52">
        <f t="shared" si="1"/>
        <v>53</v>
      </c>
      <c r="BB11" s="52">
        <f t="shared" si="1"/>
        <v>54</v>
      </c>
      <c r="BC11" s="52">
        <f t="shared" si="1"/>
        <v>55</v>
      </c>
      <c r="BD11" s="52">
        <f t="shared" si="1"/>
        <v>56</v>
      </c>
      <c r="BE11" s="52">
        <f t="shared" si="1"/>
        <v>57</v>
      </c>
      <c r="BF11" s="52">
        <f t="shared" si="1"/>
        <v>58</v>
      </c>
      <c r="BG11" s="52">
        <f t="shared" si="1"/>
        <v>59</v>
      </c>
      <c r="BH11" s="52">
        <f t="shared" si="1"/>
        <v>60</v>
      </c>
      <c r="BI11" s="52">
        <f t="shared" si="1"/>
        <v>61</v>
      </c>
      <c r="BJ11" s="52">
        <f t="shared" si="1"/>
        <v>62</v>
      </c>
      <c r="BK11" s="52">
        <f t="shared" si="1"/>
        <v>63</v>
      </c>
      <c r="BL11" s="52">
        <f t="shared" si="1"/>
        <v>64</v>
      </c>
      <c r="BM11" s="52">
        <f t="shared" si="1"/>
        <v>65</v>
      </c>
      <c r="BN11" s="52">
        <f t="shared" si="1"/>
        <v>66</v>
      </c>
      <c r="BO11" s="58">
        <f t="shared" si="1"/>
        <v>67</v>
      </c>
      <c r="BP11" s="52">
        <f>BO11+1</f>
        <v>68</v>
      </c>
      <c r="BQ11" s="59">
        <v>69</v>
      </c>
      <c r="BR11" s="52">
        <v>70</v>
      </c>
      <c r="BS11" s="52">
        <v>71</v>
      </c>
      <c r="BT11" s="52">
        <v>72</v>
      </c>
      <c r="BU11" s="52">
        <v>73</v>
      </c>
      <c r="BV11" s="65">
        <v>74</v>
      </c>
      <c r="BW11" s="52">
        <v>75</v>
      </c>
      <c r="BX11" s="52">
        <v>76</v>
      </c>
      <c r="BY11" s="52">
        <v>77</v>
      </c>
      <c r="BZ11" s="52">
        <v>78</v>
      </c>
      <c r="CA11" s="52">
        <v>79</v>
      </c>
      <c r="CB11" s="58">
        <v>80</v>
      </c>
      <c r="CC11" s="52">
        <v>81</v>
      </c>
      <c r="CD11" s="52">
        <v>82</v>
      </c>
    </row>
    <row r="12" spans="1:91">
      <c r="A12" s="2"/>
      <c r="B12" s="3"/>
      <c r="C12" s="3"/>
      <c r="D12" s="56" t="s">
        <v>133</v>
      </c>
      <c r="E12" s="40" t="s">
        <v>119</v>
      </c>
      <c r="F12" s="5" t="s">
        <v>57</v>
      </c>
      <c r="G12" s="33" t="s">
        <v>70</v>
      </c>
      <c r="H12" s="33" t="s">
        <v>70</v>
      </c>
      <c r="I12" s="3" t="s">
        <v>54</v>
      </c>
      <c r="J12" s="3" t="s">
        <v>54</v>
      </c>
      <c r="M12" s="13"/>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63" t="s">
        <v>144</v>
      </c>
      <c r="BQ12" s="130" t="s">
        <v>146</v>
      </c>
      <c r="BR12" s="131"/>
      <c r="BS12" s="131"/>
      <c r="BT12" s="131"/>
      <c r="BU12" s="131"/>
      <c r="BV12" s="132"/>
      <c r="BW12" s="133" t="s">
        <v>147</v>
      </c>
      <c r="BX12" s="133"/>
      <c r="BY12" s="133"/>
      <c r="BZ12" s="133"/>
      <c r="CA12" s="133"/>
      <c r="CB12" s="50"/>
      <c r="CC12" s="61"/>
      <c r="CD12" s="62"/>
    </row>
    <row r="13" spans="1:91">
      <c r="A13" s="4"/>
      <c r="B13" s="5"/>
      <c r="C13" s="5"/>
      <c r="D13" s="15" t="s">
        <v>134</v>
      </c>
      <c r="E13" s="39" t="s">
        <v>120</v>
      </c>
      <c r="F13" s="5" t="s">
        <v>58</v>
      </c>
      <c r="G13" s="5" t="s">
        <v>77</v>
      </c>
      <c r="H13" s="5" t="s">
        <v>71</v>
      </c>
      <c r="I13" s="5" t="s">
        <v>141</v>
      </c>
      <c r="J13" s="5" t="s">
        <v>91</v>
      </c>
      <c r="K13" s="39" t="s">
        <v>142</v>
      </c>
      <c r="L13" s="25" t="s">
        <v>84</v>
      </c>
      <c r="M13" s="2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62"/>
      <c r="BQ13" s="60"/>
      <c r="BR13" s="10"/>
      <c r="BS13" s="10"/>
      <c r="BT13" s="10"/>
      <c r="BU13" s="10"/>
      <c r="BV13" s="11"/>
      <c r="BW13" s="51"/>
      <c r="BX13" s="10"/>
      <c r="BY13" s="10"/>
      <c r="BZ13" s="10"/>
      <c r="CA13" s="45"/>
      <c r="CB13" s="20"/>
      <c r="CC13" s="62"/>
      <c r="CD13" s="62"/>
    </row>
    <row r="14" spans="1:91">
      <c r="A14" s="4"/>
      <c r="B14" s="25"/>
      <c r="C14" s="5"/>
      <c r="D14" s="15" t="s">
        <v>135</v>
      </c>
      <c r="E14" s="39" t="s">
        <v>121</v>
      </c>
      <c r="F14" s="25" t="s">
        <v>69</v>
      </c>
      <c r="G14" s="1" t="s">
        <v>83</v>
      </c>
      <c r="H14" s="5" t="s">
        <v>73</v>
      </c>
      <c r="I14" s="5" t="s">
        <v>139</v>
      </c>
      <c r="J14" s="5" t="s">
        <v>94</v>
      </c>
      <c r="K14" s="5" t="s">
        <v>81</v>
      </c>
      <c r="L14" s="5" t="s">
        <v>85</v>
      </c>
      <c r="M14" s="2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5" t="s">
        <v>79</v>
      </c>
      <c r="AX14" s="10"/>
      <c r="AY14" s="10"/>
      <c r="AZ14" s="10"/>
      <c r="BA14" s="10"/>
      <c r="BB14" s="10"/>
      <c r="BC14" s="10"/>
      <c r="BD14" s="10"/>
      <c r="BE14" s="10"/>
      <c r="BF14" s="10"/>
      <c r="BG14" s="10"/>
      <c r="BH14" s="10"/>
      <c r="BI14" s="10"/>
      <c r="BJ14" s="10"/>
      <c r="BK14" s="10"/>
      <c r="BL14" s="10"/>
      <c r="BM14" s="10"/>
      <c r="BN14" s="10"/>
      <c r="BO14" s="10"/>
      <c r="BP14" s="62"/>
      <c r="BQ14" s="53"/>
      <c r="BR14" s="54"/>
      <c r="BS14" s="54"/>
      <c r="BT14" s="54"/>
      <c r="BU14" s="54"/>
      <c r="BV14" s="55" t="s">
        <v>78</v>
      </c>
      <c r="BW14" s="51"/>
      <c r="BX14" s="20"/>
      <c r="BY14" s="20"/>
      <c r="BZ14" s="54" t="s">
        <v>78</v>
      </c>
      <c r="CA14" s="45"/>
      <c r="CB14" s="20"/>
      <c r="CC14" s="62"/>
      <c r="CD14" s="62" t="s">
        <v>127</v>
      </c>
    </row>
    <row r="15" spans="1:91">
      <c r="A15" s="4"/>
      <c r="B15" s="25"/>
      <c r="C15" s="5"/>
      <c r="D15" s="15" t="s">
        <v>136</v>
      </c>
      <c r="E15" s="5" t="s">
        <v>122</v>
      </c>
      <c r="F15" s="32" t="s">
        <v>67</v>
      </c>
      <c r="G15" s="5" t="s">
        <v>74</v>
      </c>
      <c r="H15" s="30" t="s">
        <v>72</v>
      </c>
      <c r="I15" s="5" t="s">
        <v>140</v>
      </c>
      <c r="J15" s="5" t="s">
        <v>95</v>
      </c>
      <c r="K15" s="25" t="s">
        <v>67</v>
      </c>
      <c r="L15" s="5" t="s">
        <v>86</v>
      </c>
      <c r="M15" s="2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5" t="s">
        <v>89</v>
      </c>
      <c r="AX15" s="10"/>
      <c r="AY15" s="10"/>
      <c r="AZ15" s="10"/>
      <c r="BA15" s="10"/>
      <c r="BB15" s="10"/>
      <c r="BC15" s="10"/>
      <c r="BD15" s="10"/>
      <c r="BE15" s="10"/>
      <c r="BF15" s="10"/>
      <c r="BG15" s="10"/>
      <c r="BH15" s="5" t="s">
        <v>64</v>
      </c>
      <c r="BI15" s="10"/>
      <c r="BJ15" s="10"/>
      <c r="BK15" s="10"/>
      <c r="BL15" s="10"/>
      <c r="BM15" s="10"/>
      <c r="BN15" s="10"/>
      <c r="BO15" s="10"/>
      <c r="BP15" s="62"/>
      <c r="BQ15" s="53"/>
      <c r="BR15" s="54"/>
      <c r="BS15" s="54"/>
      <c r="BT15" s="54" t="s">
        <v>102</v>
      </c>
      <c r="BU15" s="54" t="s">
        <v>105</v>
      </c>
      <c r="BV15" s="55" t="s">
        <v>108</v>
      </c>
      <c r="BW15" s="51"/>
      <c r="BX15" s="20"/>
      <c r="BY15" s="54" t="s">
        <v>100</v>
      </c>
      <c r="BZ15" s="54" t="s">
        <v>115</v>
      </c>
      <c r="CA15" s="55" t="s">
        <v>116</v>
      </c>
      <c r="CB15" s="54"/>
      <c r="CC15" s="66" t="s">
        <v>124</v>
      </c>
      <c r="CD15" s="67" t="s">
        <v>128</v>
      </c>
    </row>
    <row r="16" spans="1:91">
      <c r="A16" s="4" t="s">
        <v>55</v>
      </c>
      <c r="B16" s="1"/>
      <c r="C16" s="5" t="s">
        <v>0</v>
      </c>
      <c r="D16" s="15" t="s">
        <v>137</v>
      </c>
      <c r="E16" s="39" t="s">
        <v>123</v>
      </c>
      <c r="F16" s="32" t="s">
        <v>82</v>
      </c>
      <c r="G16" s="30" t="s">
        <v>75</v>
      </c>
      <c r="H16" s="30" t="s">
        <v>82</v>
      </c>
      <c r="I16" s="30" t="s">
        <v>92</v>
      </c>
      <c r="J16" s="30" t="s">
        <v>96</v>
      </c>
      <c r="K16" s="57" t="s">
        <v>143</v>
      </c>
      <c r="L16" s="25" t="s">
        <v>87</v>
      </c>
      <c r="M16" s="10"/>
      <c r="N16" s="10"/>
      <c r="O16" s="10"/>
      <c r="P16" s="10"/>
      <c r="Q16" s="10"/>
      <c r="R16" s="10"/>
      <c r="S16" s="10"/>
      <c r="T16" s="10"/>
      <c r="U16" s="10"/>
      <c r="V16" s="10"/>
      <c r="W16" s="10"/>
      <c r="X16" s="5" t="s">
        <v>13</v>
      </c>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5" t="s">
        <v>65</v>
      </c>
      <c r="AX16" s="10"/>
      <c r="AY16" s="10"/>
      <c r="AZ16" s="10"/>
      <c r="BA16" s="10"/>
      <c r="BB16" s="5" t="s">
        <v>61</v>
      </c>
      <c r="BC16" s="10"/>
      <c r="BD16" s="10"/>
      <c r="BE16" s="10"/>
      <c r="BF16" s="10"/>
      <c r="BG16" s="10"/>
      <c r="BH16" s="5" t="s">
        <v>65</v>
      </c>
      <c r="BI16" s="10"/>
      <c r="BJ16" s="10"/>
      <c r="BK16" s="10"/>
      <c r="BL16" s="10"/>
      <c r="BM16" s="10"/>
      <c r="BN16" s="10"/>
      <c r="BO16" s="10"/>
      <c r="BP16" s="62"/>
      <c r="BQ16" s="53"/>
      <c r="BR16" s="54" t="s">
        <v>98</v>
      </c>
      <c r="BS16" s="54" t="s">
        <v>100</v>
      </c>
      <c r="BT16" s="54" t="s">
        <v>103</v>
      </c>
      <c r="BU16" s="54" t="s">
        <v>106</v>
      </c>
      <c r="BV16" s="55" t="s">
        <v>109</v>
      </c>
      <c r="BW16" s="51"/>
      <c r="BX16" s="20"/>
      <c r="BY16" s="20" t="s">
        <v>114</v>
      </c>
      <c r="BZ16" s="54" t="s">
        <v>109</v>
      </c>
      <c r="CA16" s="55" t="s">
        <v>117</v>
      </c>
      <c r="CB16" s="46"/>
      <c r="CC16" s="66" t="s">
        <v>125</v>
      </c>
      <c r="CD16" s="67" t="s">
        <v>129</v>
      </c>
    </row>
    <row r="17" spans="1:82" s="8" customFormat="1">
      <c r="A17" s="6" t="s">
        <v>56</v>
      </c>
      <c r="B17" s="7" t="s">
        <v>59</v>
      </c>
      <c r="C17" s="7" t="s">
        <v>1</v>
      </c>
      <c r="D17" s="7" t="s">
        <v>138</v>
      </c>
      <c r="E17" s="7">
        <v>8912</v>
      </c>
      <c r="F17" s="7" t="s">
        <v>68</v>
      </c>
      <c r="G17" s="7" t="s">
        <v>76</v>
      </c>
      <c r="H17" s="7" t="s">
        <v>68</v>
      </c>
      <c r="I17" s="7" t="s">
        <v>93</v>
      </c>
      <c r="J17" s="7" t="s">
        <v>93</v>
      </c>
      <c r="K17" s="7" t="s">
        <v>68</v>
      </c>
      <c r="L17" s="36" t="s">
        <v>88</v>
      </c>
      <c r="M17" s="7" t="s">
        <v>2</v>
      </c>
      <c r="N17" s="7" t="s">
        <v>3</v>
      </c>
      <c r="O17" s="7" t="s">
        <v>4</v>
      </c>
      <c r="P17" s="7" t="s">
        <v>5</v>
      </c>
      <c r="Q17" s="7" t="s">
        <v>6</v>
      </c>
      <c r="R17" s="7" t="s">
        <v>7</v>
      </c>
      <c r="S17" s="7" t="s">
        <v>8</v>
      </c>
      <c r="T17" s="7" t="s">
        <v>9</v>
      </c>
      <c r="U17" s="7" t="s">
        <v>10</v>
      </c>
      <c r="V17" s="7" t="s">
        <v>11</v>
      </c>
      <c r="W17" s="7" t="s">
        <v>12</v>
      </c>
      <c r="X17" s="7" t="s">
        <v>60</v>
      </c>
      <c r="Y17" s="7" t="s">
        <v>14</v>
      </c>
      <c r="Z17" s="7" t="s">
        <v>15</v>
      </c>
      <c r="AA17" s="7" t="s">
        <v>16</v>
      </c>
      <c r="AB17" s="7" t="s">
        <v>17</v>
      </c>
      <c r="AC17" s="7" t="s">
        <v>18</v>
      </c>
      <c r="AD17" s="7" t="s">
        <v>19</v>
      </c>
      <c r="AE17" s="7" t="s">
        <v>20</v>
      </c>
      <c r="AF17" s="7" t="s">
        <v>21</v>
      </c>
      <c r="AG17" s="7" t="s">
        <v>22</v>
      </c>
      <c r="AH17" s="7" t="s">
        <v>23</v>
      </c>
      <c r="AI17" s="7" t="s">
        <v>24</v>
      </c>
      <c r="AJ17" s="7" t="s">
        <v>25</v>
      </c>
      <c r="AK17" s="7" t="s">
        <v>26</v>
      </c>
      <c r="AL17" s="7" t="s">
        <v>27</v>
      </c>
      <c r="AM17" s="7" t="s">
        <v>28</v>
      </c>
      <c r="AN17" s="7" t="s">
        <v>29</v>
      </c>
      <c r="AO17" s="7" t="s">
        <v>30</v>
      </c>
      <c r="AP17" s="7" t="s">
        <v>31</v>
      </c>
      <c r="AQ17" s="7" t="s">
        <v>32</v>
      </c>
      <c r="AR17" s="7" t="s">
        <v>33</v>
      </c>
      <c r="AS17" s="7" t="s">
        <v>34</v>
      </c>
      <c r="AT17" s="7" t="s">
        <v>35</v>
      </c>
      <c r="AU17" s="7" t="s">
        <v>36</v>
      </c>
      <c r="AV17" s="7" t="s">
        <v>37</v>
      </c>
      <c r="AW17" s="7" t="s">
        <v>80</v>
      </c>
      <c r="AX17" s="7" t="s">
        <v>38</v>
      </c>
      <c r="AY17" s="7" t="s">
        <v>39</v>
      </c>
      <c r="AZ17" s="7" t="s">
        <v>40</v>
      </c>
      <c r="BA17" s="7" t="s">
        <v>41</v>
      </c>
      <c r="BB17" s="7" t="s">
        <v>62</v>
      </c>
      <c r="BC17" s="7" t="s">
        <v>42</v>
      </c>
      <c r="BD17" s="7" t="s">
        <v>43</v>
      </c>
      <c r="BE17" s="7" t="s">
        <v>44</v>
      </c>
      <c r="BF17" s="7" t="s">
        <v>45</v>
      </c>
      <c r="BG17" s="7" t="s">
        <v>46</v>
      </c>
      <c r="BH17" s="7" t="s">
        <v>63</v>
      </c>
      <c r="BI17" s="7" t="s">
        <v>47</v>
      </c>
      <c r="BJ17" s="7" t="s">
        <v>48</v>
      </c>
      <c r="BK17" s="7" t="s">
        <v>49</v>
      </c>
      <c r="BL17" s="7" t="s">
        <v>50</v>
      </c>
      <c r="BM17" s="7" t="s">
        <v>51</v>
      </c>
      <c r="BN17" s="7" t="s">
        <v>52</v>
      </c>
      <c r="BO17" s="7" t="s">
        <v>53</v>
      </c>
      <c r="BP17" s="64" t="s">
        <v>145</v>
      </c>
      <c r="BQ17" s="48" t="s">
        <v>97</v>
      </c>
      <c r="BR17" s="47" t="s">
        <v>99</v>
      </c>
      <c r="BS17" s="47" t="s">
        <v>101</v>
      </c>
      <c r="BT17" s="47" t="s">
        <v>104</v>
      </c>
      <c r="BU17" s="47" t="s">
        <v>107</v>
      </c>
      <c r="BV17" s="49" t="s">
        <v>110</v>
      </c>
      <c r="BW17" s="48" t="s">
        <v>111</v>
      </c>
      <c r="BX17" s="47" t="s">
        <v>112</v>
      </c>
      <c r="BY17" s="47" t="s">
        <v>113</v>
      </c>
      <c r="BZ17" s="47" t="s">
        <v>110</v>
      </c>
      <c r="CA17" s="49" t="s">
        <v>118</v>
      </c>
      <c r="CB17" s="47" t="s">
        <v>148</v>
      </c>
      <c r="CC17" s="64" t="s">
        <v>126</v>
      </c>
      <c r="CD17" s="64" t="s">
        <v>130</v>
      </c>
    </row>
    <row r="18" spans="1:82" s="8" customFormat="1">
      <c r="A18" s="16" t="s">
        <v>151</v>
      </c>
      <c r="B18" s="16" t="s">
        <v>152</v>
      </c>
      <c r="C18" s="16" t="s">
        <v>153</v>
      </c>
      <c r="D18" s="17"/>
      <c r="E18" s="17"/>
      <c r="F18" s="17"/>
      <c r="G18" s="17"/>
      <c r="H18" s="17"/>
      <c r="I18" s="17"/>
      <c r="J18" s="17"/>
      <c r="K18" s="69">
        <v>0.17864303658192338</v>
      </c>
      <c r="L18" s="69"/>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69">
        <v>0.17864303658192338</v>
      </c>
      <c r="CA18" s="69"/>
    </row>
    <row r="19" spans="1:82" s="8" customFormat="1">
      <c r="A19" s="16" t="s">
        <v>154</v>
      </c>
      <c r="B19" s="16" t="s">
        <v>155</v>
      </c>
      <c r="C19" s="16" t="s">
        <v>156</v>
      </c>
      <c r="D19" s="17"/>
      <c r="E19" s="17"/>
      <c r="F19" s="17"/>
      <c r="G19" s="17"/>
      <c r="H19" s="17"/>
      <c r="I19" s="17"/>
      <c r="J19" s="17"/>
      <c r="K19" s="24">
        <v>5.8320181738642507E-2</v>
      </c>
      <c r="L19" s="69"/>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24">
        <v>5.8320181738642507E-2</v>
      </c>
    </row>
    <row r="20" spans="1:82">
      <c r="A20" t="s">
        <v>157</v>
      </c>
      <c r="B20" t="s">
        <v>158</v>
      </c>
      <c r="C20" t="s">
        <v>159</v>
      </c>
      <c r="K20" s="23">
        <v>1</v>
      </c>
      <c r="L20" s="69"/>
      <c r="BQ20" s="24">
        <v>1</v>
      </c>
    </row>
    <row r="21" spans="1:82">
      <c r="A21" t="s">
        <v>160</v>
      </c>
      <c r="B21" t="s">
        <v>161</v>
      </c>
      <c r="C21" t="s">
        <v>162</v>
      </c>
      <c r="K21" s="24">
        <v>1</v>
      </c>
      <c r="L21" s="69"/>
      <c r="BQ21" s="69">
        <v>1</v>
      </c>
    </row>
    <row r="22" spans="1:82">
      <c r="A22" t="s">
        <v>163</v>
      </c>
      <c r="B22" t="s">
        <v>164</v>
      </c>
      <c r="C22" t="s">
        <v>165</v>
      </c>
      <c r="K22" s="24">
        <v>5.5180362377460573E-2</v>
      </c>
      <c r="L22" s="69"/>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69">
        <v>5.5180362377460573E-2</v>
      </c>
    </row>
    <row r="23" spans="1:82">
      <c r="A23" t="s">
        <v>166</v>
      </c>
      <c r="B23" t="s">
        <v>167</v>
      </c>
      <c r="C23" t="s">
        <v>168</v>
      </c>
      <c r="K23" s="24">
        <v>0.13751196865280235</v>
      </c>
      <c r="L23" s="69">
        <v>0.99776503971079478</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69">
        <v>0.13751196865280235</v>
      </c>
    </row>
    <row r="24" spans="1:82">
      <c r="A24" t="s">
        <v>169</v>
      </c>
      <c r="B24" t="s">
        <v>170</v>
      </c>
      <c r="C24" t="s">
        <v>171</v>
      </c>
      <c r="K24" s="24"/>
      <c r="L24" s="69">
        <v>1</v>
      </c>
      <c r="M24" s="14"/>
      <c r="N24" s="19"/>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row>
    <row r="25" spans="1:82">
      <c r="A25" t="s">
        <v>172</v>
      </c>
      <c r="B25" t="s">
        <v>173</v>
      </c>
      <c r="C25" t="s">
        <v>174</v>
      </c>
      <c r="K25" s="24">
        <v>0.38506976229078621</v>
      </c>
      <c r="L25" s="69">
        <v>1.2668510076922995E-2</v>
      </c>
      <c r="M25" s="14"/>
      <c r="N25" s="19"/>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69">
        <v>0.38506976229078621</v>
      </c>
    </row>
    <row r="26" spans="1:82">
      <c r="A26" t="s">
        <v>175</v>
      </c>
      <c r="B26" t="s">
        <v>176</v>
      </c>
      <c r="C26" t="s">
        <v>177</v>
      </c>
      <c r="F26" s="21"/>
      <c r="G26" s="21"/>
      <c r="H26" s="21"/>
      <c r="I26" s="21"/>
      <c r="J26" s="21"/>
      <c r="K26" s="14">
        <v>1</v>
      </c>
      <c r="L26" s="69"/>
      <c r="M26" s="14"/>
      <c r="N26" s="19"/>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row>
    <row r="27" spans="1:82">
      <c r="A27" t="s">
        <v>178</v>
      </c>
      <c r="B27" t="s">
        <v>179</v>
      </c>
      <c r="C27" t="s">
        <v>180</v>
      </c>
      <c r="K27" s="14">
        <v>1</v>
      </c>
      <c r="L27" s="69"/>
      <c r="M27" s="42"/>
      <c r="N27" s="43"/>
      <c r="O27" s="43"/>
      <c r="P27" s="43"/>
      <c r="Q27" s="42"/>
      <c r="R27" s="42"/>
      <c r="S27" s="44"/>
      <c r="T27" s="43"/>
      <c r="U27" s="43"/>
      <c r="V27" s="43"/>
      <c r="W27" s="43"/>
      <c r="X27" s="43"/>
      <c r="Y27" s="43"/>
      <c r="Z27" s="43"/>
      <c r="AA27" s="43"/>
      <c r="AB27" s="43"/>
      <c r="AC27" s="43"/>
      <c r="AD27" s="43"/>
      <c r="AE27" s="43"/>
      <c r="AF27" s="42"/>
      <c r="AG27" s="43"/>
      <c r="AH27" s="44"/>
      <c r="AI27" s="43"/>
      <c r="AJ27" s="44"/>
      <c r="AK27" s="43"/>
      <c r="AL27" s="43"/>
      <c r="AM27" s="43"/>
      <c r="AN27" s="43"/>
      <c r="AO27" s="43"/>
      <c r="AP27" s="43"/>
      <c r="AQ27" s="43"/>
      <c r="AR27" s="43"/>
      <c r="AS27" s="43"/>
      <c r="AT27" s="43"/>
      <c r="AU27" s="42"/>
      <c r="AV27" s="43"/>
      <c r="AW27" s="43"/>
      <c r="AX27" s="43"/>
      <c r="AY27" s="44"/>
      <c r="AZ27" s="43"/>
      <c r="BA27" s="43"/>
      <c r="BB27" s="44"/>
      <c r="BC27" s="43"/>
      <c r="BD27" s="43"/>
      <c r="BE27" s="43"/>
      <c r="BF27" s="43"/>
      <c r="BG27" s="43"/>
      <c r="BH27" s="43"/>
      <c r="BI27" s="43"/>
      <c r="BJ27" s="43"/>
      <c r="BK27" s="43"/>
      <c r="BL27" s="43"/>
      <c r="BM27" s="43"/>
      <c r="BN27" s="43"/>
      <c r="BO27" s="43"/>
      <c r="BP27" s="43"/>
      <c r="BQ27" s="69">
        <v>1</v>
      </c>
    </row>
    <row r="28" spans="1:82">
      <c r="A28" t="s">
        <v>181</v>
      </c>
      <c r="B28" t="s">
        <v>182</v>
      </c>
      <c r="C28" t="s">
        <v>183</v>
      </c>
      <c r="K28" s="69">
        <v>0.21096861019663327</v>
      </c>
      <c r="L28" s="69"/>
      <c r="BQ28" s="69">
        <v>0.19031098293305765</v>
      </c>
      <c r="BU28" s="18"/>
      <c r="BV28" s="69">
        <v>2.0657627263575621E-2</v>
      </c>
    </row>
    <row r="29" spans="1:82">
      <c r="A29" s="121" t="s">
        <v>184</v>
      </c>
      <c r="B29" s="128" t="s">
        <v>185</v>
      </c>
      <c r="C29" s="121" t="s">
        <v>186</v>
      </c>
      <c r="D29" s="129" t="s">
        <v>398</v>
      </c>
      <c r="E29" s="121"/>
      <c r="F29" s="121"/>
      <c r="G29" s="121"/>
      <c r="H29" s="121"/>
      <c r="I29" s="121"/>
      <c r="J29" s="121"/>
      <c r="K29" s="122">
        <v>1</v>
      </c>
      <c r="L29" s="123"/>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3">
        <v>1</v>
      </c>
      <c r="BR29" s="121"/>
      <c r="BS29" s="121"/>
      <c r="BT29" s="121"/>
      <c r="BU29" s="121"/>
      <c r="BV29" s="121"/>
      <c r="BW29" s="121"/>
      <c r="BX29" s="121"/>
      <c r="BY29" s="121"/>
      <c r="BZ29" s="121"/>
      <c r="CA29" s="121"/>
      <c r="CB29" s="121"/>
      <c r="CC29" s="121"/>
      <c r="CD29" s="121"/>
    </row>
    <row r="30" spans="1:82">
      <c r="A30" t="s">
        <v>187</v>
      </c>
      <c r="B30" t="s">
        <v>188</v>
      </c>
      <c r="C30" t="s">
        <v>189</v>
      </c>
      <c r="K30" s="69">
        <v>1</v>
      </c>
      <c r="L30" s="69"/>
      <c r="BQ30" s="69">
        <v>1</v>
      </c>
    </row>
    <row r="31" spans="1:82">
      <c r="A31" t="s">
        <v>190</v>
      </c>
      <c r="B31" t="s">
        <v>191</v>
      </c>
      <c r="C31" t="s">
        <v>192</v>
      </c>
      <c r="K31" s="69">
        <v>1</v>
      </c>
      <c r="L31" s="69"/>
      <c r="BQ31" s="69">
        <v>1</v>
      </c>
    </row>
    <row r="32" spans="1:82">
      <c r="A32" t="s">
        <v>193</v>
      </c>
      <c r="B32" t="s">
        <v>194</v>
      </c>
      <c r="C32" t="s">
        <v>195</v>
      </c>
      <c r="K32" s="69">
        <v>1</v>
      </c>
      <c r="L32" s="69"/>
      <c r="BQ32" s="69">
        <v>1</v>
      </c>
    </row>
    <row r="33" spans="1:74">
      <c r="A33" t="s">
        <v>196</v>
      </c>
      <c r="B33" t="s">
        <v>197</v>
      </c>
      <c r="C33" t="s">
        <v>198</v>
      </c>
      <c r="J33" t="s">
        <v>397</v>
      </c>
      <c r="L33" s="69"/>
      <c r="M33" s="70">
        <v>0</v>
      </c>
      <c r="N33" s="70">
        <v>0</v>
      </c>
      <c r="O33" s="70">
        <v>0</v>
      </c>
      <c r="P33" s="70">
        <v>0</v>
      </c>
      <c r="Q33" s="70">
        <v>1.712E-2</v>
      </c>
      <c r="R33" s="70">
        <v>6.3839999999999994E-2</v>
      </c>
      <c r="S33" s="70">
        <v>0</v>
      </c>
      <c r="T33" s="70">
        <v>0</v>
      </c>
      <c r="U33" s="70">
        <v>1.54E-2</v>
      </c>
      <c r="V33" s="70">
        <v>4.648E-2</v>
      </c>
      <c r="W33" s="70">
        <v>6.4979999999999996E-2</v>
      </c>
      <c r="X33" s="70">
        <v>0</v>
      </c>
      <c r="Y33" s="70">
        <v>2.894E-2</v>
      </c>
      <c r="Z33" s="70">
        <v>0</v>
      </c>
      <c r="AA33" s="70">
        <v>2.5600000000000002E-3</v>
      </c>
      <c r="AB33" s="70">
        <v>0</v>
      </c>
      <c r="AC33" s="70">
        <v>0</v>
      </c>
      <c r="AD33" s="70">
        <v>0</v>
      </c>
      <c r="AE33" s="70">
        <v>8.6199999999999992E-3</v>
      </c>
      <c r="AF33" s="70">
        <v>2.5069999999999999E-2</v>
      </c>
      <c r="AG33" s="70">
        <v>0</v>
      </c>
      <c r="AH33" s="70">
        <v>5.3760000000000002E-2</v>
      </c>
      <c r="AI33" s="70">
        <v>8.9580000000000007E-2</v>
      </c>
      <c r="AJ33" s="70">
        <v>0</v>
      </c>
      <c r="AK33" s="70">
        <v>0</v>
      </c>
      <c r="AL33" s="70">
        <v>0</v>
      </c>
      <c r="AM33" s="70">
        <v>0</v>
      </c>
      <c r="AN33" s="70">
        <v>0</v>
      </c>
      <c r="AO33" s="70">
        <v>5.8999999999999999E-3</v>
      </c>
      <c r="AP33" s="70">
        <v>0</v>
      </c>
      <c r="AQ33" s="70">
        <v>0</v>
      </c>
      <c r="AR33" s="70">
        <v>8.9800000000000001E-3</v>
      </c>
      <c r="AS33" s="70">
        <v>0</v>
      </c>
      <c r="AT33" s="70">
        <v>0.22702</v>
      </c>
      <c r="AU33" s="70">
        <v>0</v>
      </c>
      <c r="AV33" s="70">
        <v>0</v>
      </c>
      <c r="AW33" s="70">
        <v>0</v>
      </c>
      <c r="AX33" s="70">
        <v>0</v>
      </c>
      <c r="AY33" s="70">
        <v>0</v>
      </c>
      <c r="AZ33" s="70">
        <v>4.3869999999999999E-2</v>
      </c>
      <c r="BA33" s="70">
        <v>6.4879999999999993E-2</v>
      </c>
      <c r="BB33" s="70">
        <v>0</v>
      </c>
      <c r="BC33" s="70">
        <v>0</v>
      </c>
      <c r="BD33" s="70">
        <v>1.8880000000000001E-2</v>
      </c>
      <c r="BE33" s="70">
        <v>0</v>
      </c>
      <c r="BF33" s="70">
        <v>2.9E-4</v>
      </c>
      <c r="BG33" s="70">
        <v>0.21071000000000001</v>
      </c>
      <c r="BH33" s="70">
        <v>0</v>
      </c>
      <c r="BI33" s="70">
        <v>0</v>
      </c>
      <c r="BJ33" s="70">
        <v>0</v>
      </c>
      <c r="BK33" s="70">
        <v>0</v>
      </c>
      <c r="BL33" s="70">
        <v>3.1199999999999999E-3</v>
      </c>
      <c r="BM33" s="70">
        <v>0</v>
      </c>
      <c r="BN33" s="70">
        <v>0</v>
      </c>
      <c r="BO33" s="70">
        <v>0</v>
      </c>
      <c r="BP33" s="70">
        <v>0</v>
      </c>
    </row>
    <row r="34" spans="1:74">
      <c r="A34" t="s">
        <v>199</v>
      </c>
      <c r="B34" t="s">
        <v>200</v>
      </c>
      <c r="C34" t="s">
        <v>201</v>
      </c>
      <c r="L34" s="69">
        <v>0.27743548687679043</v>
      </c>
    </row>
    <row r="35" spans="1:74">
      <c r="A35" t="s">
        <v>202</v>
      </c>
      <c r="B35" t="s">
        <v>203</v>
      </c>
      <c r="C35" t="s">
        <v>204</v>
      </c>
      <c r="L35" s="69">
        <v>0.28363786931065005</v>
      </c>
    </row>
    <row r="36" spans="1:74">
      <c r="A36" t="s">
        <v>205</v>
      </c>
      <c r="B36" t="s">
        <v>206</v>
      </c>
      <c r="C36" t="s">
        <v>207</v>
      </c>
      <c r="K36" s="24">
        <v>0.17986903526051065</v>
      </c>
      <c r="L36" s="69">
        <v>0.13076363216960818</v>
      </c>
      <c r="BQ36" s="69">
        <v>0.17986903526051065</v>
      </c>
    </row>
    <row r="37" spans="1:74">
      <c r="A37" t="s">
        <v>208</v>
      </c>
      <c r="B37" t="s">
        <v>209</v>
      </c>
      <c r="C37" t="s">
        <v>210</v>
      </c>
      <c r="L37" s="69"/>
    </row>
    <row r="38" spans="1:74">
      <c r="A38" t="s">
        <v>211</v>
      </c>
      <c r="B38" t="s">
        <v>212</v>
      </c>
      <c r="C38" t="s">
        <v>213</v>
      </c>
      <c r="K38" s="69">
        <v>1</v>
      </c>
      <c r="L38" s="69"/>
      <c r="BQ38" s="69">
        <v>1</v>
      </c>
    </row>
    <row r="39" spans="1:74">
      <c r="A39" t="s">
        <v>214</v>
      </c>
      <c r="B39" t="s">
        <v>215</v>
      </c>
      <c r="C39" t="s">
        <v>216</v>
      </c>
      <c r="L39" s="69"/>
    </row>
    <row r="40" spans="1:74">
      <c r="A40" t="s">
        <v>214</v>
      </c>
      <c r="B40" t="s">
        <v>217</v>
      </c>
      <c r="C40" t="s">
        <v>216</v>
      </c>
      <c r="L40" s="69"/>
    </row>
    <row r="41" spans="1:74">
      <c r="A41" t="s">
        <v>218</v>
      </c>
      <c r="B41" t="s">
        <v>219</v>
      </c>
      <c r="C41" t="s">
        <v>220</v>
      </c>
      <c r="K41" s="24">
        <v>2.9906284945904599E-2</v>
      </c>
      <c r="L41" s="69"/>
      <c r="BV41" s="24">
        <v>2.9906284945904599E-2</v>
      </c>
    </row>
    <row r="42" spans="1:74">
      <c r="A42" t="s">
        <v>221</v>
      </c>
      <c r="B42" t="s">
        <v>222</v>
      </c>
      <c r="C42" t="s">
        <v>223</v>
      </c>
      <c r="D42" s="1" t="s">
        <v>398</v>
      </c>
      <c r="K42">
        <v>1</v>
      </c>
      <c r="L42" s="69"/>
      <c r="BQ42">
        <v>1</v>
      </c>
    </row>
    <row r="43" spans="1:74">
      <c r="A43" t="s">
        <v>224</v>
      </c>
      <c r="B43" t="s">
        <v>225</v>
      </c>
      <c r="C43" t="s">
        <v>226</v>
      </c>
      <c r="K43" s="24">
        <v>0.101943014830365</v>
      </c>
      <c r="L43" s="69">
        <v>1</v>
      </c>
      <c r="BQ43" s="69">
        <v>6.7170916006410689E-2</v>
      </c>
      <c r="BV43" s="24">
        <v>3.4772098823954316E-2</v>
      </c>
    </row>
    <row r="44" spans="1:74">
      <c r="A44" t="s">
        <v>227</v>
      </c>
      <c r="B44" t="s">
        <v>228</v>
      </c>
      <c r="C44" t="s">
        <v>229</v>
      </c>
      <c r="K44" s="69">
        <v>7.3694896810970554E-3</v>
      </c>
      <c r="L44" s="69">
        <v>1</v>
      </c>
      <c r="BQ44" s="69">
        <v>7.3694896810970554E-3</v>
      </c>
    </row>
    <row r="45" spans="1:74">
      <c r="A45" t="s">
        <v>230</v>
      </c>
      <c r="B45" t="s">
        <v>231</v>
      </c>
      <c r="C45" t="s">
        <v>232</v>
      </c>
      <c r="L45" s="69">
        <v>1</v>
      </c>
    </row>
    <row r="46" spans="1:74">
      <c r="A46" t="s">
        <v>233</v>
      </c>
      <c r="B46" t="s">
        <v>234</v>
      </c>
      <c r="C46" t="s">
        <v>235</v>
      </c>
      <c r="L46" s="69">
        <v>4.0455683238176443E-2</v>
      </c>
    </row>
    <row r="47" spans="1:74">
      <c r="A47" t="s">
        <v>236</v>
      </c>
      <c r="B47" t="s">
        <v>237</v>
      </c>
      <c r="C47" t="s">
        <v>238</v>
      </c>
      <c r="K47" s="69">
        <v>1.6416091449999622E-2</v>
      </c>
      <c r="L47" s="69">
        <v>1</v>
      </c>
      <c r="BV47" s="69">
        <v>1.6416091449999622E-2</v>
      </c>
    </row>
    <row r="48" spans="1:74">
      <c r="A48" t="s">
        <v>239</v>
      </c>
      <c r="B48" t="s">
        <v>240</v>
      </c>
      <c r="C48" t="s">
        <v>241</v>
      </c>
      <c r="K48" s="69">
        <v>0.12582937579112657</v>
      </c>
      <c r="L48" s="69">
        <v>1.7675688233326426E-2</v>
      </c>
      <c r="BQ48" s="69">
        <v>0.12582937579112657</v>
      </c>
    </row>
    <row r="49" spans="1:12">
      <c r="A49" t="s">
        <v>242</v>
      </c>
      <c r="B49" t="s">
        <v>243</v>
      </c>
      <c r="C49" t="s">
        <v>244</v>
      </c>
      <c r="L49" s="69">
        <v>4.9711742692424399E-2</v>
      </c>
    </row>
    <row r="50" spans="1:12">
      <c r="A50" t="s">
        <v>245</v>
      </c>
      <c r="B50" t="s">
        <v>246</v>
      </c>
      <c r="C50" t="s">
        <v>247</v>
      </c>
      <c r="L50" s="69"/>
    </row>
    <row r="51" spans="1:12">
      <c r="L51" s="22"/>
    </row>
  </sheetData>
  <mergeCells count="10">
    <mergeCell ref="BQ12:BV12"/>
    <mergeCell ref="BW12:CA12"/>
    <mergeCell ref="BZ7:CA7"/>
    <mergeCell ref="CK7:CL7"/>
    <mergeCell ref="A6:J7"/>
    <mergeCell ref="CB7:CJ7"/>
    <mergeCell ref="K7:Z7"/>
    <mergeCell ref="AA7:AQ7"/>
    <mergeCell ref="AR7:BH7"/>
    <mergeCell ref="BI7:BY7"/>
  </mergeCells>
  <phoneticPr fontId="0" type="noConversion"/>
  <printOptions gridLines="1" gridLinesSet="0"/>
  <pageMargins left="0.5" right="0.5" top="1.25" bottom="1" header="0.5" footer="0.5"/>
  <pageSetup scale="45" orientation="landscape" verticalDpi="4294967292" r:id="rId1"/>
  <headerFooter alignWithMargins="0">
    <oddHeader>&amp;C&amp;"Arial,Bold"SECONDARY LAYOUT _x000D_
2024 YEAR-END TAX REPORTING INFORMATION</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8E01-62ED-4572-B63E-DE66F09BE30F}">
  <dimension ref="A1:BZ303"/>
  <sheetViews>
    <sheetView topLeftCell="A5" workbookViewId="0">
      <selection activeCell="B17" sqref="B17"/>
    </sheetView>
  </sheetViews>
  <sheetFormatPr defaultRowHeight="12.75"/>
  <cols>
    <col min="2" max="3" width="26.7109375" customWidth="1"/>
    <col min="4" max="4" width="12.42578125" bestFit="1" customWidth="1"/>
    <col min="8" max="8" width="9.140625" style="73"/>
    <col min="10" max="10" width="11.42578125" customWidth="1"/>
    <col min="11" max="11" width="12.85546875" customWidth="1"/>
    <col min="12" max="12" width="15.28515625" customWidth="1"/>
    <col min="13" max="14" width="11.5703125" bestFit="1" customWidth="1"/>
    <col min="15" max="15" width="19.28515625" customWidth="1"/>
    <col min="16" max="22" width="13.85546875" customWidth="1"/>
    <col min="23" max="23" width="11.85546875" customWidth="1"/>
    <col min="24" max="24" width="14.85546875" customWidth="1"/>
    <col min="25" max="25" width="11.5703125" bestFit="1" customWidth="1"/>
    <col min="26" max="26" width="12.5703125" customWidth="1"/>
    <col min="27" max="27" width="12.85546875" customWidth="1"/>
    <col min="28" max="28" width="12.42578125" customWidth="1"/>
    <col min="29" max="29" width="11.5703125" bestFit="1" customWidth="1"/>
    <col min="30" max="31" width="11.28515625" customWidth="1"/>
    <col min="32" max="32" width="15.28515625" customWidth="1"/>
    <col min="33" max="33" width="13.7109375" style="118" customWidth="1"/>
    <col min="34" max="34" width="12.7109375" customWidth="1"/>
    <col min="35" max="35" width="12" customWidth="1"/>
    <col min="36" max="36" width="13" customWidth="1"/>
    <col min="37" max="37" width="11.85546875" customWidth="1"/>
    <col min="38" max="38" width="12.7109375" customWidth="1"/>
    <col min="39" max="39" width="13.7109375" customWidth="1"/>
    <col min="40" max="40" width="19.28515625" customWidth="1"/>
    <col min="41" max="41" width="11.42578125" bestFit="1" customWidth="1"/>
    <col min="42" max="42" width="19.28515625" bestFit="1" customWidth="1"/>
    <col min="43" max="43" width="11.42578125" bestFit="1" customWidth="1"/>
    <col min="75" max="75" width="9.140625" style="71"/>
  </cols>
  <sheetData>
    <row r="1" spans="2:77">
      <c r="H1"/>
      <c r="AG1"/>
    </row>
    <row r="2" spans="2:77">
      <c r="H2"/>
      <c r="AG2"/>
    </row>
    <row r="3" spans="2:77" ht="13.5" thickBo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row>
    <row r="4" spans="2:77" ht="18.75" thickBot="1">
      <c r="B4" s="31" t="s">
        <v>248</v>
      </c>
      <c r="C4" s="31"/>
      <c r="D4" s="72">
        <v>45674</v>
      </c>
      <c r="E4" s="73"/>
      <c r="F4" s="41" t="s">
        <v>249</v>
      </c>
      <c r="G4" s="37"/>
      <c r="H4"/>
      <c r="I4" s="73"/>
      <c r="J4" s="73"/>
      <c r="K4" s="73"/>
      <c r="S4" s="73"/>
      <c r="T4" s="73"/>
      <c r="U4" s="73"/>
      <c r="V4" s="73"/>
      <c r="W4" s="73"/>
      <c r="X4" s="73"/>
      <c r="Y4" s="73"/>
      <c r="Z4" s="73"/>
      <c r="AA4" s="73"/>
      <c r="AB4" s="73"/>
      <c r="AC4" s="73"/>
      <c r="AD4" s="73"/>
      <c r="AE4" s="73"/>
      <c r="AF4" s="73"/>
      <c r="AG4"/>
    </row>
    <row r="5" spans="2:77">
      <c r="B5" s="1"/>
      <c r="C5" s="1"/>
      <c r="D5" s="1"/>
      <c r="E5" s="73"/>
      <c r="F5" s="73"/>
      <c r="G5" s="73"/>
      <c r="I5" s="73"/>
      <c r="J5" s="73"/>
      <c r="K5" s="73"/>
      <c r="S5" s="73"/>
      <c r="T5" s="73"/>
      <c r="U5" s="73"/>
      <c r="V5" s="73"/>
      <c r="W5" s="73"/>
      <c r="X5" s="73"/>
      <c r="Y5" s="73"/>
      <c r="Z5" s="73"/>
      <c r="AA5" s="73"/>
      <c r="AB5" s="73"/>
      <c r="AC5" s="73"/>
      <c r="AD5" s="73"/>
      <c r="AE5" s="73"/>
      <c r="AF5" s="73"/>
      <c r="AG5"/>
    </row>
    <row r="6" spans="2:77">
      <c r="B6" s="135" t="s">
        <v>250</v>
      </c>
      <c r="C6" s="135"/>
      <c r="D6" s="136"/>
      <c r="E6" s="136"/>
      <c r="F6" s="136"/>
      <c r="G6" s="136"/>
      <c r="H6" s="136"/>
      <c r="I6" s="136"/>
      <c r="J6" s="136"/>
      <c r="K6" s="136"/>
      <c r="L6" s="136"/>
      <c r="M6" s="137"/>
      <c r="N6" s="137"/>
      <c r="O6" s="137"/>
      <c r="P6" s="35"/>
      <c r="Q6" s="35"/>
      <c r="R6" s="35"/>
      <c r="S6" s="73"/>
      <c r="T6" s="73"/>
      <c r="U6" s="73"/>
      <c r="V6" s="73"/>
      <c r="W6" s="73"/>
      <c r="X6" s="73"/>
      <c r="Y6" s="73"/>
      <c r="Z6" s="73"/>
      <c r="AA6" s="73"/>
      <c r="AB6" s="73"/>
      <c r="AC6" s="73"/>
      <c r="AD6" s="73"/>
      <c r="AE6" s="73"/>
      <c r="AF6" s="73"/>
      <c r="AG6"/>
    </row>
    <row r="7" spans="2:77">
      <c r="B7" s="136"/>
      <c r="C7" s="136"/>
      <c r="D7" s="136"/>
      <c r="E7" s="136"/>
      <c r="F7" s="136"/>
      <c r="G7" s="136"/>
      <c r="H7" s="136"/>
      <c r="I7" s="136"/>
      <c r="J7" s="136"/>
      <c r="K7" s="136"/>
      <c r="L7" s="136"/>
      <c r="M7" s="137"/>
      <c r="N7" s="137"/>
      <c r="O7" s="137"/>
      <c r="P7" s="35"/>
      <c r="Q7" s="35"/>
      <c r="R7" s="35"/>
      <c r="S7" s="1"/>
      <c r="T7" s="1"/>
      <c r="U7" s="1"/>
      <c r="V7" s="1"/>
      <c r="W7" s="1"/>
      <c r="X7" s="1"/>
      <c r="Y7" s="1"/>
      <c r="Z7" s="1"/>
      <c r="AA7" s="1"/>
      <c r="AB7" s="73"/>
      <c r="AC7" s="73"/>
      <c r="AD7" s="73"/>
      <c r="AE7" s="73"/>
      <c r="AF7" s="73"/>
      <c r="AG7"/>
    </row>
    <row r="8" spans="2:77" ht="39" customHeight="1">
      <c r="B8" s="136"/>
      <c r="C8" s="136"/>
      <c r="D8" s="136"/>
      <c r="E8" s="136"/>
      <c r="F8" s="136"/>
      <c r="G8" s="136"/>
      <c r="H8" s="136"/>
      <c r="I8" s="136"/>
      <c r="J8" s="136"/>
      <c r="K8" s="136"/>
      <c r="L8" s="136"/>
      <c r="M8" s="137"/>
      <c r="N8" s="137"/>
      <c r="O8" s="137"/>
      <c r="P8" s="35"/>
      <c r="Q8" s="35"/>
      <c r="R8" s="35"/>
      <c r="S8" s="73"/>
      <c r="T8" s="73"/>
      <c r="U8" s="73"/>
      <c r="V8" s="73"/>
      <c r="W8" s="73"/>
      <c r="X8" s="73"/>
      <c r="Y8" s="73"/>
      <c r="Z8" s="73"/>
      <c r="AA8" s="73"/>
      <c r="AB8" s="73"/>
      <c r="AC8" s="73"/>
      <c r="AD8" s="73"/>
      <c r="AE8" s="73"/>
      <c r="AF8" s="73"/>
      <c r="AG8"/>
    </row>
    <row r="9" spans="2:77">
      <c r="B9" s="74"/>
      <c r="C9" s="74"/>
      <c r="D9" s="74"/>
      <c r="E9" s="74"/>
      <c r="F9" s="74"/>
      <c r="G9" s="74"/>
      <c r="H9"/>
      <c r="I9" s="74"/>
      <c r="J9" s="74"/>
      <c r="K9" s="74"/>
      <c r="L9" s="74"/>
      <c r="M9" s="73"/>
      <c r="N9" s="73"/>
      <c r="O9" s="75"/>
      <c r="P9" s="75"/>
      <c r="Q9" s="75"/>
      <c r="R9" s="75"/>
      <c r="S9" s="73"/>
      <c r="T9" s="73"/>
      <c r="U9" s="73"/>
      <c r="V9" s="73"/>
      <c r="W9" s="73"/>
      <c r="X9" s="73"/>
      <c r="Y9" s="73"/>
      <c r="Z9" s="73"/>
      <c r="AA9" s="73"/>
      <c r="AB9" s="73"/>
      <c r="AC9" s="73"/>
      <c r="AD9" s="73"/>
      <c r="AE9" s="73"/>
      <c r="AF9" s="73"/>
      <c r="AG9"/>
    </row>
    <row r="10" spans="2:77" ht="18">
      <c r="B10" s="138" t="s">
        <v>251</v>
      </c>
      <c r="C10" s="138"/>
      <c r="D10" s="139"/>
      <c r="E10" s="139"/>
      <c r="F10" s="139"/>
      <c r="G10" s="139"/>
      <c r="H10" s="139"/>
      <c r="I10" s="139"/>
      <c r="J10" s="139"/>
      <c r="K10" s="139"/>
      <c r="L10" s="139"/>
      <c r="M10" s="75"/>
      <c r="N10" s="75"/>
      <c r="O10" s="75"/>
      <c r="P10" s="75"/>
      <c r="Q10" s="75"/>
      <c r="R10" s="75"/>
      <c r="S10" s="75"/>
      <c r="T10" s="75"/>
      <c r="U10" s="75"/>
      <c r="V10" s="75"/>
      <c r="W10" s="75"/>
      <c r="X10" s="75"/>
      <c r="Y10" s="75"/>
      <c r="Z10" s="75"/>
      <c r="AA10" s="75"/>
      <c r="AB10" s="75"/>
      <c r="AC10" s="75"/>
      <c r="AD10" s="75"/>
      <c r="AE10" s="75"/>
      <c r="AF10" s="75"/>
      <c r="AG10"/>
    </row>
    <row r="11" spans="2:77" ht="15">
      <c r="B11" s="76">
        <v>1</v>
      </c>
      <c r="C11" s="76"/>
      <c r="D11" s="76">
        <v>2</v>
      </c>
      <c r="E11" s="76">
        <v>3</v>
      </c>
      <c r="F11" s="76">
        <v>4</v>
      </c>
      <c r="G11" s="76">
        <f>F11+1</f>
        <v>5</v>
      </c>
      <c r="H11" s="76">
        <f t="shared" ref="H11:AF11" si="0">G11+1</f>
        <v>6</v>
      </c>
      <c r="I11" s="76">
        <f t="shared" si="0"/>
        <v>7</v>
      </c>
      <c r="J11" s="76">
        <f t="shared" si="0"/>
        <v>8</v>
      </c>
      <c r="K11" s="76">
        <f t="shared" si="0"/>
        <v>9</v>
      </c>
      <c r="L11" s="76">
        <f t="shared" si="0"/>
        <v>10</v>
      </c>
      <c r="M11" s="76">
        <f t="shared" si="0"/>
        <v>11</v>
      </c>
      <c r="N11" s="76">
        <f t="shared" si="0"/>
        <v>12</v>
      </c>
      <c r="O11" s="76">
        <f t="shared" si="0"/>
        <v>13</v>
      </c>
      <c r="P11" s="76">
        <v>14</v>
      </c>
      <c r="Q11" s="76">
        <v>15</v>
      </c>
      <c r="R11" s="76">
        <v>16</v>
      </c>
      <c r="S11" s="76">
        <v>17</v>
      </c>
      <c r="T11" s="76">
        <v>18</v>
      </c>
      <c r="U11" s="76">
        <v>19</v>
      </c>
      <c r="V11" s="76">
        <v>20</v>
      </c>
      <c r="W11" s="76">
        <v>21</v>
      </c>
      <c r="X11" s="76">
        <f t="shared" si="0"/>
        <v>22</v>
      </c>
      <c r="Y11" s="76">
        <f t="shared" si="0"/>
        <v>23</v>
      </c>
      <c r="Z11" s="76">
        <f t="shared" si="0"/>
        <v>24</v>
      </c>
      <c r="AA11" s="76">
        <f t="shared" si="0"/>
        <v>25</v>
      </c>
      <c r="AB11" s="76">
        <f t="shared" si="0"/>
        <v>26</v>
      </c>
      <c r="AC11" s="76">
        <f t="shared" si="0"/>
        <v>27</v>
      </c>
      <c r="AD11" s="76">
        <f t="shared" si="0"/>
        <v>28</v>
      </c>
      <c r="AE11" s="76">
        <f t="shared" si="0"/>
        <v>29</v>
      </c>
      <c r="AF11" s="76">
        <f t="shared" si="0"/>
        <v>30</v>
      </c>
      <c r="AG11" s="76">
        <f>AF11+1</f>
        <v>31</v>
      </c>
      <c r="AH11" s="76">
        <v>32</v>
      </c>
      <c r="AI11" s="76">
        <v>33</v>
      </c>
      <c r="AJ11" s="76">
        <v>34</v>
      </c>
      <c r="AK11" s="76">
        <v>35</v>
      </c>
      <c r="AL11" s="76">
        <v>36</v>
      </c>
      <c r="AM11" s="77">
        <v>37</v>
      </c>
      <c r="AN11" s="77">
        <v>38</v>
      </c>
      <c r="AO11" s="77">
        <v>39</v>
      </c>
      <c r="AP11" s="77">
        <v>40</v>
      </c>
      <c r="AQ11" s="76">
        <v>41</v>
      </c>
      <c r="AS11" s="1"/>
      <c r="AT11" s="1"/>
      <c r="AU11" s="1"/>
      <c r="AV11" s="1"/>
      <c r="AW11" s="1"/>
      <c r="AX11" s="1"/>
      <c r="AY11" s="1"/>
      <c r="AZ11" s="1"/>
      <c r="BA11" s="1"/>
      <c r="BB11" s="1"/>
      <c r="BC11" s="1"/>
      <c r="BD11" s="1"/>
      <c r="BE11" s="78"/>
      <c r="BF11" s="1"/>
      <c r="BG11" s="1"/>
      <c r="BH11" s="1"/>
      <c r="BI11" s="1"/>
      <c r="BJ11" s="1"/>
      <c r="BK11" s="79" t="s">
        <v>252</v>
      </c>
      <c r="BL11" s="1"/>
      <c r="BM11" s="79" t="s">
        <v>252</v>
      </c>
      <c r="BN11" s="1"/>
      <c r="BO11" s="79" t="s">
        <v>252</v>
      </c>
      <c r="BP11" s="79"/>
      <c r="BQ11" s="79" t="s">
        <v>252</v>
      </c>
      <c r="BR11" s="1"/>
      <c r="BS11" s="1"/>
      <c r="BT11" s="1"/>
      <c r="BU11" s="1"/>
      <c r="BV11" s="1"/>
      <c r="BW11" s="80"/>
    </row>
    <row r="12" spans="2:77" ht="15">
      <c r="B12" s="81"/>
      <c r="C12" s="81"/>
      <c r="D12" s="82"/>
      <c r="E12" s="82"/>
      <c r="F12" s="82"/>
      <c r="G12" s="82"/>
      <c r="H12" s="82" t="s">
        <v>137</v>
      </c>
      <c r="I12" s="82"/>
      <c r="J12" s="82"/>
      <c r="K12" s="83"/>
      <c r="L12" s="83" t="s">
        <v>253</v>
      </c>
      <c r="M12" s="140" t="s">
        <v>254</v>
      </c>
      <c r="N12" s="141"/>
      <c r="O12" s="142"/>
      <c r="P12" s="1"/>
      <c r="Q12" s="82" t="s">
        <v>255</v>
      </c>
      <c r="R12" s="1"/>
      <c r="S12" s="84" t="s">
        <v>256</v>
      </c>
      <c r="T12" s="85"/>
      <c r="U12" s="85" t="s">
        <v>257</v>
      </c>
      <c r="V12" s="85"/>
      <c r="W12" s="85" t="s">
        <v>258</v>
      </c>
      <c r="X12" s="86" t="s">
        <v>259</v>
      </c>
      <c r="Y12" s="87" t="s">
        <v>260</v>
      </c>
      <c r="Z12" s="87" t="s">
        <v>261</v>
      </c>
      <c r="AA12" s="87" t="s">
        <v>262</v>
      </c>
      <c r="AB12" s="87" t="s">
        <v>263</v>
      </c>
      <c r="AC12" s="87" t="s">
        <v>264</v>
      </c>
      <c r="AD12" s="87" t="s">
        <v>265</v>
      </c>
      <c r="AE12" s="87" t="s">
        <v>266</v>
      </c>
      <c r="AF12" s="88" t="s">
        <v>267</v>
      </c>
      <c r="AG12" s="88" t="s">
        <v>268</v>
      </c>
      <c r="AH12" s="83" t="s">
        <v>269</v>
      </c>
      <c r="AI12" s="88"/>
      <c r="AJ12" s="88" t="s">
        <v>270</v>
      </c>
      <c r="AL12" s="88" t="s">
        <v>271</v>
      </c>
      <c r="AM12" s="143" t="s">
        <v>272</v>
      </c>
      <c r="AN12" s="143"/>
      <c r="AO12" s="143"/>
      <c r="AP12" s="88" t="s">
        <v>273</v>
      </c>
      <c r="AQ12" s="88" t="s">
        <v>274</v>
      </c>
      <c r="AS12" s="1"/>
      <c r="AT12" s="1"/>
      <c r="AU12" s="1"/>
      <c r="AV12" s="1"/>
      <c r="AW12" s="1"/>
      <c r="AX12" s="1"/>
      <c r="AY12" s="1"/>
      <c r="AZ12" s="1"/>
      <c r="BA12" s="1"/>
      <c r="BB12" s="1"/>
      <c r="BC12" s="1"/>
      <c r="BD12" s="1"/>
      <c r="BE12" s="78"/>
      <c r="BF12" s="1"/>
      <c r="BG12" s="1"/>
      <c r="BH12" s="1"/>
      <c r="BI12" s="1"/>
      <c r="BJ12" s="1"/>
      <c r="BK12" s="89" t="s">
        <v>275</v>
      </c>
      <c r="BL12" s="1"/>
      <c r="BM12" s="1"/>
      <c r="BN12" s="1"/>
      <c r="BO12" s="89" t="s">
        <v>276</v>
      </c>
      <c r="BP12" s="89"/>
      <c r="BQ12" s="89" t="s">
        <v>276</v>
      </c>
      <c r="BR12" s="1"/>
      <c r="BS12" s="90" t="s">
        <v>277</v>
      </c>
      <c r="BT12" s="1"/>
      <c r="BU12" s="1"/>
      <c r="BV12" s="1"/>
      <c r="BW12" s="80"/>
    </row>
    <row r="13" spans="2:77" ht="15">
      <c r="B13" s="91" t="s">
        <v>278</v>
      </c>
      <c r="C13" s="120"/>
      <c r="D13" s="82"/>
      <c r="E13" s="82"/>
      <c r="F13" s="82"/>
      <c r="G13" s="82"/>
      <c r="H13" s="82" t="s">
        <v>279</v>
      </c>
      <c r="I13" s="81"/>
      <c r="J13" s="81"/>
      <c r="K13" s="83"/>
      <c r="L13" s="83" t="s">
        <v>85</v>
      </c>
      <c r="M13" s="82">
        <v>2023</v>
      </c>
      <c r="N13" s="92">
        <v>2025</v>
      </c>
      <c r="O13" s="92">
        <v>2024</v>
      </c>
      <c r="P13" s="93"/>
      <c r="Q13" s="93"/>
      <c r="R13" s="82" t="s">
        <v>57</v>
      </c>
      <c r="S13" s="92" t="s">
        <v>280</v>
      </c>
      <c r="T13" s="82" t="s">
        <v>276</v>
      </c>
      <c r="U13" s="82" t="s">
        <v>276</v>
      </c>
      <c r="V13" s="82" t="s">
        <v>276</v>
      </c>
      <c r="W13" s="92" t="s">
        <v>277</v>
      </c>
      <c r="X13" s="82" t="s">
        <v>281</v>
      </c>
      <c r="Y13" s="82" t="s">
        <v>282</v>
      </c>
      <c r="Z13" s="82"/>
      <c r="AB13" s="82"/>
      <c r="AC13" s="82" t="s">
        <v>57</v>
      </c>
      <c r="AD13" s="82" t="s">
        <v>283</v>
      </c>
      <c r="AE13" s="82" t="s">
        <v>284</v>
      </c>
      <c r="AF13" s="82" t="s">
        <v>275</v>
      </c>
      <c r="AG13" s="82" t="s">
        <v>285</v>
      </c>
      <c r="AH13" s="83" t="s">
        <v>286</v>
      </c>
      <c r="AI13" s="82" t="s">
        <v>287</v>
      </c>
      <c r="AJ13" s="82" t="s">
        <v>287</v>
      </c>
      <c r="AK13" s="82" t="s">
        <v>287</v>
      </c>
      <c r="AL13" s="82" t="s">
        <v>287</v>
      </c>
      <c r="AM13" s="82" t="s">
        <v>288</v>
      </c>
      <c r="AN13" s="82" t="s">
        <v>288</v>
      </c>
      <c r="AO13" s="82" t="s">
        <v>288</v>
      </c>
      <c r="AP13" s="82" t="s">
        <v>288</v>
      </c>
      <c r="AQ13" s="82" t="s">
        <v>288</v>
      </c>
      <c r="AS13" s="1"/>
      <c r="AT13" s="1"/>
      <c r="AU13" s="1"/>
      <c r="AV13" s="1"/>
      <c r="AW13" s="1"/>
      <c r="AX13" s="1"/>
      <c r="AY13" s="1"/>
      <c r="AZ13" s="1"/>
      <c r="BA13" s="1"/>
      <c r="BB13" s="1"/>
      <c r="BC13" s="1"/>
      <c r="BD13" s="1"/>
      <c r="BE13" s="78"/>
      <c r="BF13" s="1"/>
      <c r="BG13" s="79" t="s">
        <v>252</v>
      </c>
      <c r="BH13" s="1"/>
      <c r="BI13" s="79" t="s">
        <v>252</v>
      </c>
      <c r="BJ13" s="1"/>
      <c r="BK13" s="89" t="s">
        <v>129</v>
      </c>
      <c r="BL13" s="1"/>
      <c r="BM13" s="89">
        <v>2024</v>
      </c>
      <c r="BN13" s="1"/>
      <c r="BO13" s="89" t="s">
        <v>118</v>
      </c>
      <c r="BP13" s="89"/>
      <c r="BQ13" s="89" t="s">
        <v>289</v>
      </c>
      <c r="BR13" s="1"/>
      <c r="BS13" s="94" t="s">
        <v>290</v>
      </c>
      <c r="BT13" s="1"/>
      <c r="BU13" s="1"/>
      <c r="BV13" s="1"/>
      <c r="BW13" s="80"/>
    </row>
    <row r="14" spans="2:77" ht="15">
      <c r="B14" s="82" t="s">
        <v>291</v>
      </c>
      <c r="C14" s="82"/>
      <c r="D14" s="81"/>
      <c r="E14" s="82" t="s">
        <v>0</v>
      </c>
      <c r="F14" s="82" t="s">
        <v>135</v>
      </c>
      <c r="G14" s="82" t="s">
        <v>292</v>
      </c>
      <c r="H14" s="82" t="s">
        <v>133</v>
      </c>
      <c r="I14" s="82" t="s">
        <v>293</v>
      </c>
      <c r="J14" s="82" t="s">
        <v>294</v>
      </c>
      <c r="K14" s="83" t="s">
        <v>295</v>
      </c>
      <c r="L14" s="83" t="s">
        <v>296</v>
      </c>
      <c r="M14" s="95" t="s">
        <v>297</v>
      </c>
      <c r="N14" s="95" t="s">
        <v>298</v>
      </c>
      <c r="O14" s="92" t="s">
        <v>299</v>
      </c>
      <c r="P14" s="82" t="s">
        <v>118</v>
      </c>
      <c r="Q14" s="82" t="s">
        <v>289</v>
      </c>
      <c r="R14" s="82" t="s">
        <v>120</v>
      </c>
      <c r="S14" s="92" t="s">
        <v>290</v>
      </c>
      <c r="T14" s="82" t="s">
        <v>118</v>
      </c>
      <c r="U14" s="82" t="s">
        <v>289</v>
      </c>
      <c r="V14" s="82" t="s">
        <v>300</v>
      </c>
      <c r="W14" s="91" t="s">
        <v>130</v>
      </c>
      <c r="X14" s="91" t="s">
        <v>301</v>
      </c>
      <c r="Y14" s="82" t="s">
        <v>302</v>
      </c>
      <c r="Z14" s="81" t="s">
        <v>303</v>
      </c>
      <c r="AA14" s="82" t="s">
        <v>304</v>
      </c>
      <c r="AB14" s="82" t="s">
        <v>305</v>
      </c>
      <c r="AC14" s="82" t="s">
        <v>120</v>
      </c>
      <c r="AD14" s="82" t="s">
        <v>306</v>
      </c>
      <c r="AE14" s="82" t="s">
        <v>306</v>
      </c>
      <c r="AF14" s="82" t="s">
        <v>129</v>
      </c>
      <c r="AG14" s="82" t="s">
        <v>307</v>
      </c>
      <c r="AH14" s="83" t="s">
        <v>308</v>
      </c>
      <c r="AI14" s="82" t="s">
        <v>118</v>
      </c>
      <c r="AJ14" s="82" t="s">
        <v>289</v>
      </c>
      <c r="AK14" s="82" t="s">
        <v>300</v>
      </c>
      <c r="AL14" s="82" t="s">
        <v>130</v>
      </c>
      <c r="AM14" s="82" t="s">
        <v>118</v>
      </c>
      <c r="AN14" s="82" t="s">
        <v>289</v>
      </c>
      <c r="AO14" s="82" t="s">
        <v>300</v>
      </c>
      <c r="AP14" s="82" t="s">
        <v>309</v>
      </c>
      <c r="AQ14" s="82" t="s">
        <v>310</v>
      </c>
      <c r="BB14" s="96" t="s">
        <v>311</v>
      </c>
      <c r="BC14" s="96" t="s">
        <v>312</v>
      </c>
      <c r="BE14" s="97"/>
      <c r="BG14" s="96" t="s">
        <v>118</v>
      </c>
      <c r="BI14" s="89" t="s">
        <v>305</v>
      </c>
      <c r="BK14" s="98" t="s">
        <v>290</v>
      </c>
      <c r="BM14" s="99" t="s">
        <v>299</v>
      </c>
      <c r="BO14" s="100" t="s">
        <v>290</v>
      </c>
      <c r="BP14" s="100"/>
      <c r="BQ14" s="100" t="s">
        <v>313</v>
      </c>
      <c r="BS14" s="101" t="s">
        <v>314</v>
      </c>
      <c r="BU14" s="96" t="s">
        <v>315</v>
      </c>
      <c r="BV14" s="1"/>
      <c r="BW14" s="80"/>
      <c r="BX14" t="s">
        <v>316</v>
      </c>
      <c r="BY14" t="s">
        <v>280</v>
      </c>
    </row>
    <row r="15" spans="2:77" ht="13.5" customHeight="1">
      <c r="B15" s="102" t="s">
        <v>317</v>
      </c>
      <c r="C15" s="102"/>
      <c r="D15" s="103" t="s">
        <v>59</v>
      </c>
      <c r="E15" s="103" t="s">
        <v>1</v>
      </c>
      <c r="F15" s="88" t="s">
        <v>318</v>
      </c>
      <c r="G15" s="88" t="s">
        <v>319</v>
      </c>
      <c r="H15" s="88" t="s">
        <v>320</v>
      </c>
      <c r="I15" s="103" t="s">
        <v>321</v>
      </c>
      <c r="J15" s="103" t="s">
        <v>321</v>
      </c>
      <c r="K15" s="86" t="s">
        <v>321</v>
      </c>
      <c r="L15" s="104" t="s">
        <v>322</v>
      </c>
      <c r="M15" s="105"/>
      <c r="N15" s="105"/>
      <c r="O15" s="104" t="s">
        <v>323</v>
      </c>
      <c r="P15" s="88" t="s">
        <v>290</v>
      </c>
      <c r="Q15" s="88" t="s">
        <v>324</v>
      </c>
      <c r="R15" s="88" t="s">
        <v>325</v>
      </c>
      <c r="S15" s="106" t="s">
        <v>326</v>
      </c>
      <c r="T15" s="88" t="s">
        <v>290</v>
      </c>
      <c r="U15" s="88" t="s">
        <v>313</v>
      </c>
      <c r="V15" s="88" t="s">
        <v>325</v>
      </c>
      <c r="W15" s="107" t="s">
        <v>314</v>
      </c>
      <c r="X15" s="107"/>
      <c r="Y15" s="103" t="s">
        <v>327</v>
      </c>
      <c r="Z15" s="103" t="s">
        <v>327</v>
      </c>
      <c r="AA15" s="108" t="s">
        <v>328</v>
      </c>
      <c r="AB15" s="88" t="s">
        <v>329</v>
      </c>
      <c r="AC15" s="103" t="s">
        <v>325</v>
      </c>
      <c r="AD15" s="103" t="s">
        <v>330</v>
      </c>
      <c r="AE15" s="103" t="s">
        <v>330</v>
      </c>
      <c r="AF15" s="103" t="s">
        <v>290</v>
      </c>
      <c r="AG15" s="88" t="s">
        <v>331</v>
      </c>
      <c r="AH15" s="85" t="s">
        <v>332</v>
      </c>
      <c r="AI15" s="88" t="s">
        <v>290</v>
      </c>
      <c r="AJ15" s="88" t="s">
        <v>313</v>
      </c>
      <c r="AK15" s="88" t="s">
        <v>325</v>
      </c>
      <c r="AL15" s="88" t="s">
        <v>333</v>
      </c>
      <c r="AM15" s="88" t="s">
        <v>290</v>
      </c>
      <c r="AN15" s="88" t="s">
        <v>313</v>
      </c>
      <c r="AO15" s="88" t="s">
        <v>325</v>
      </c>
      <c r="AP15" s="88" t="s">
        <v>334</v>
      </c>
      <c r="AQ15" s="88" t="s">
        <v>327</v>
      </c>
      <c r="AU15" t="s">
        <v>335</v>
      </c>
      <c r="AV15" t="s">
        <v>336</v>
      </c>
      <c r="AW15" t="s">
        <v>337</v>
      </c>
      <c r="AX15" t="s">
        <v>338</v>
      </c>
      <c r="AY15" t="s">
        <v>339</v>
      </c>
      <c r="AZ15" t="s">
        <v>340</v>
      </c>
      <c r="BB15" s="96" t="s">
        <v>341</v>
      </c>
      <c r="BC15" s="96" t="s">
        <v>341</v>
      </c>
      <c r="BE15" s="109" t="s">
        <v>342</v>
      </c>
      <c r="BG15" s="96" t="s">
        <v>290</v>
      </c>
      <c r="BI15" s="100" t="s">
        <v>329</v>
      </c>
      <c r="BM15" s="110" t="s">
        <v>323</v>
      </c>
      <c r="BV15" s="1"/>
      <c r="BW15" s="80"/>
      <c r="BY15" t="s">
        <v>343</v>
      </c>
    </row>
    <row r="16" spans="2:77" ht="15">
      <c r="L16" s="111"/>
      <c r="M16" s="111"/>
      <c r="N16" s="111"/>
      <c r="O16" s="111"/>
      <c r="P16" s="111"/>
      <c r="Q16" s="111"/>
      <c r="R16" s="111"/>
      <c r="S16" s="111"/>
      <c r="T16" s="111"/>
      <c r="U16" s="111"/>
      <c r="V16" s="111"/>
      <c r="W16" s="111"/>
      <c r="X16" s="111"/>
      <c r="Y16" s="111"/>
      <c r="Z16" s="111"/>
      <c r="AA16" s="111"/>
      <c r="AB16" s="111"/>
      <c r="AC16" s="111"/>
      <c r="AD16" s="111"/>
      <c r="AE16" s="111"/>
      <c r="AF16" s="111"/>
      <c r="AG16" s="112"/>
      <c r="AI16" s="111"/>
      <c r="AJ16" s="111"/>
      <c r="AK16" s="111"/>
      <c r="AL16" s="111"/>
      <c r="AM16" s="111"/>
      <c r="AN16" s="111"/>
      <c r="AO16" s="111"/>
      <c r="AP16" s="111"/>
      <c r="AQ16" s="111"/>
      <c r="AS16">
        <f>+IF(A16&lt;&gt;A15,1,0)</f>
        <v>0</v>
      </c>
      <c r="AT16">
        <f t="shared" ref="AT16:AT79" si="1">+IF(AND(AS16=1,B16="Total"),-1,0)</f>
        <v>0</v>
      </c>
      <c r="AU16">
        <f t="shared" ref="AU16:AU79" si="2">+AS16+AT16</f>
        <v>0</v>
      </c>
      <c r="AV16" s="113">
        <f t="shared" ref="AV16:AV79" si="3">+IF(W16&gt;0,W16/S16,0)</f>
        <v>0</v>
      </c>
      <c r="AW16" s="97">
        <f t="shared" ref="AW16:AW79" si="4">+IF(AB16&gt;0,AB16/O16,0)</f>
        <v>0</v>
      </c>
      <c r="AX16" s="114">
        <f t="shared" ref="AX16:AX79" si="5">+S16-P16-Q16-R16</f>
        <v>0</v>
      </c>
      <c r="AY16" s="114">
        <f t="shared" ref="AY16:AY79" si="6">+W16-V16-U16-T16</f>
        <v>0</v>
      </c>
      <c r="AZ16" s="114">
        <f t="shared" ref="AZ16:AZ79" si="7">+O16-P16-Q16-X16-AB16-AD16-AF16</f>
        <v>0</v>
      </c>
      <c r="BB16" s="115">
        <f t="shared" ref="BB16:BB79" si="8">+AC16</f>
        <v>0</v>
      </c>
      <c r="BC16" s="116">
        <f t="shared" ref="BC16:BC79" si="9">R16</f>
        <v>0</v>
      </c>
      <c r="BD16" s="116">
        <f t="shared" ref="BD16:BD79" si="10">+BB16-BC16</f>
        <v>0</v>
      </c>
      <c r="BE16" s="97">
        <f t="shared" ref="BE16:BE79" si="11">IF(AF16&gt;0,+AF16/O16,0)</f>
        <v>0</v>
      </c>
      <c r="BG16" s="114">
        <f>ROUND(P16,9)</f>
        <v>0</v>
      </c>
      <c r="BH16" s="114">
        <f t="shared" ref="BH16:BH79" si="12">+BG16-P16</f>
        <v>0</v>
      </c>
      <c r="BI16" s="114">
        <f>ROUND(+AB16,9)</f>
        <v>0</v>
      </c>
      <c r="BJ16" s="114">
        <f t="shared" ref="BJ16:BJ79" si="13">+BI16-AB16</f>
        <v>0</v>
      </c>
      <c r="BK16" s="114">
        <f>+ROUND(AF16,9)</f>
        <v>0</v>
      </c>
      <c r="BL16" s="114">
        <f t="shared" ref="BL16:BL79" si="14">+BK16-AF16</f>
        <v>0</v>
      </c>
      <c r="BM16" s="117">
        <f t="shared" ref="BM16:BM79" si="15">+P16+Q16+X16+AB16+AD16+AF16</f>
        <v>0</v>
      </c>
      <c r="BN16" s="114">
        <f t="shared" ref="BN16:BN79" si="16">+BM16-O16</f>
        <v>0</v>
      </c>
      <c r="BO16" s="114">
        <f>+ROUND(T16,9)</f>
        <v>0</v>
      </c>
      <c r="BP16" s="114">
        <f t="shared" ref="BP16:BP79" si="17">+BO16-T16</f>
        <v>0</v>
      </c>
      <c r="BQ16" s="114">
        <f>+ROUND(U16,9)</f>
        <v>0</v>
      </c>
      <c r="BR16" s="114">
        <f t="shared" ref="BR16:BR79" si="18">+BQ16-U16</f>
        <v>0</v>
      </c>
      <c r="BS16" s="114">
        <f>+ROUND(W16,9)</f>
        <v>0</v>
      </c>
      <c r="BT16" s="114">
        <f t="shared" ref="BT16:BT79" si="19">+BS16-W16</f>
        <v>0</v>
      </c>
      <c r="BU16">
        <f t="shared" ref="BU16:BU79" si="20">+IF(AU16=1,AV16,0)</f>
        <v>0</v>
      </c>
      <c r="BW16" s="71">
        <f t="shared" ref="BW16:BW79" si="21">IF(BU16=0,0,+BV16-BU16)</f>
        <v>0</v>
      </c>
      <c r="BY16" t="s">
        <v>344</v>
      </c>
    </row>
    <row r="17" spans="1:78" ht="15">
      <c r="L17" s="111"/>
      <c r="M17" s="111"/>
      <c r="N17" s="111"/>
      <c r="O17" s="111"/>
      <c r="P17" s="111"/>
      <c r="Q17" s="111"/>
      <c r="R17" s="111"/>
      <c r="S17" s="111"/>
      <c r="T17" s="111"/>
      <c r="U17" s="111"/>
      <c r="V17" s="111"/>
      <c r="W17" s="111"/>
      <c r="X17" s="111"/>
      <c r="Y17" s="111"/>
      <c r="Z17" s="111"/>
      <c r="AA17" s="111"/>
      <c r="AB17" s="111"/>
      <c r="AC17" s="111"/>
      <c r="AD17" s="111"/>
      <c r="AE17" s="111"/>
      <c r="AF17" s="111"/>
      <c r="AI17" s="111"/>
      <c r="AJ17" s="111"/>
      <c r="AK17" s="111"/>
      <c r="AL17" s="111"/>
      <c r="AM17" s="111"/>
      <c r="AN17" s="111"/>
      <c r="AO17" s="111"/>
      <c r="AP17" s="111"/>
      <c r="AQ17" s="111"/>
      <c r="AS17">
        <f t="shared" ref="AS17:AS80" si="22">+IF(A17&lt;&gt;A16,1,0)</f>
        <v>0</v>
      </c>
      <c r="AT17">
        <f t="shared" si="1"/>
        <v>0</v>
      </c>
      <c r="AU17">
        <f t="shared" si="2"/>
        <v>0</v>
      </c>
      <c r="AV17" s="113">
        <f t="shared" si="3"/>
        <v>0</v>
      </c>
      <c r="AW17" s="97">
        <f t="shared" si="4"/>
        <v>0</v>
      </c>
      <c r="AX17" s="114">
        <f t="shared" si="5"/>
        <v>0</v>
      </c>
      <c r="AY17" s="114">
        <f t="shared" si="6"/>
        <v>0</v>
      </c>
      <c r="AZ17" s="114">
        <f t="shared" si="7"/>
        <v>0</v>
      </c>
      <c r="BB17" s="115">
        <f t="shared" si="8"/>
        <v>0</v>
      </c>
      <c r="BC17" s="116">
        <f t="shared" si="9"/>
        <v>0</v>
      </c>
      <c r="BD17" s="116">
        <f t="shared" si="10"/>
        <v>0</v>
      </c>
      <c r="BE17" s="97">
        <f t="shared" si="11"/>
        <v>0</v>
      </c>
      <c r="BG17" s="114">
        <f t="shared" ref="BG17:BG80" si="23">ROUND(P17,9)</f>
        <v>0</v>
      </c>
      <c r="BH17" s="114">
        <f t="shared" si="12"/>
        <v>0</v>
      </c>
      <c r="BI17" s="114">
        <f t="shared" ref="BI17:BI80" si="24">ROUND(+AB17,9)</f>
        <v>0</v>
      </c>
      <c r="BJ17" s="114">
        <f t="shared" si="13"/>
        <v>0</v>
      </c>
      <c r="BK17" s="114">
        <f t="shared" ref="BK17:BK80" si="25">+ROUND(AF17,9)</f>
        <v>0</v>
      </c>
      <c r="BL17" s="114">
        <f t="shared" si="14"/>
        <v>0</v>
      </c>
      <c r="BM17" s="117">
        <f t="shared" si="15"/>
        <v>0</v>
      </c>
      <c r="BN17" s="114">
        <f t="shared" si="16"/>
        <v>0</v>
      </c>
      <c r="BO17" s="114">
        <f t="shared" ref="BO17:BO80" si="26">+ROUND(T17,9)</f>
        <v>0</v>
      </c>
      <c r="BP17" s="114">
        <f t="shared" si="17"/>
        <v>0</v>
      </c>
      <c r="BQ17" s="114">
        <f t="shared" ref="BQ17:BQ80" si="27">+ROUND(U17,9)</f>
        <v>0</v>
      </c>
      <c r="BR17" s="114">
        <f t="shared" si="18"/>
        <v>0</v>
      </c>
      <c r="BS17" s="114">
        <f t="shared" ref="BS17:BS80" si="28">+ROUND(W17,9)</f>
        <v>0</v>
      </c>
      <c r="BT17" s="114">
        <f t="shared" si="19"/>
        <v>0</v>
      </c>
      <c r="BU17">
        <f t="shared" si="20"/>
        <v>0</v>
      </c>
      <c r="BW17" s="71">
        <f t="shared" si="21"/>
        <v>0</v>
      </c>
      <c r="BX17" s="70" t="e">
        <f>+AL17/S17</f>
        <v>#DIV/0!</v>
      </c>
      <c r="BY17" s="111">
        <f>+S17-P17-Q17-R17</f>
        <v>0</v>
      </c>
      <c r="BZ17" s="70">
        <f>IF(OR(AL17=0,AL17=""),0,AL17/S17)</f>
        <v>0</v>
      </c>
    </row>
    <row r="18" spans="1:78" ht="15">
      <c r="A18" t="str">
        <f>AR18</f>
        <v>918501</v>
      </c>
      <c r="B18" t="s">
        <v>227</v>
      </c>
      <c r="C18" t="s">
        <v>348</v>
      </c>
      <c r="D18" t="s">
        <v>228</v>
      </c>
      <c r="E18" t="s">
        <v>229</v>
      </c>
      <c r="G18" t="s">
        <v>345</v>
      </c>
      <c r="I18" t="s">
        <v>346</v>
      </c>
      <c r="J18" t="s">
        <v>347</v>
      </c>
      <c r="K18" s="119">
        <v>45379</v>
      </c>
      <c r="L18" s="111">
        <v>0.1</v>
      </c>
      <c r="M18" s="111">
        <v>0</v>
      </c>
      <c r="N18" s="111">
        <v>0</v>
      </c>
      <c r="O18" s="111">
        <v>0.1</v>
      </c>
      <c r="P18" s="111">
        <v>0.1</v>
      </c>
      <c r="Q18" s="111">
        <v>0</v>
      </c>
      <c r="R18" s="111">
        <v>0</v>
      </c>
      <c r="S18" s="111">
        <v>0.1</v>
      </c>
      <c r="T18" s="111">
        <v>0.1</v>
      </c>
      <c r="U18" s="111">
        <v>0</v>
      </c>
      <c r="V18" s="111">
        <v>0</v>
      </c>
      <c r="W18" s="111">
        <v>0.1</v>
      </c>
      <c r="X18" s="111">
        <v>0</v>
      </c>
      <c r="Y18" s="111">
        <v>0</v>
      </c>
      <c r="Z18" s="111">
        <v>0</v>
      </c>
      <c r="AA18" s="111">
        <v>0</v>
      </c>
      <c r="AB18" s="111">
        <v>0</v>
      </c>
      <c r="AC18" s="111">
        <v>0</v>
      </c>
      <c r="AD18" s="111">
        <v>0</v>
      </c>
      <c r="AE18" s="111">
        <v>0</v>
      </c>
      <c r="AF18" s="111">
        <v>0</v>
      </c>
      <c r="AG18" s="118">
        <v>0</v>
      </c>
      <c r="AI18" s="111">
        <v>0</v>
      </c>
      <c r="AJ18" s="111">
        <v>0</v>
      </c>
      <c r="AK18" s="111">
        <v>0</v>
      </c>
      <c r="AL18" s="111">
        <v>0</v>
      </c>
      <c r="AM18" s="111">
        <v>0</v>
      </c>
      <c r="AN18" s="111">
        <v>0</v>
      </c>
      <c r="AO18" s="111">
        <v>0</v>
      </c>
      <c r="AP18" s="111">
        <v>0</v>
      </c>
      <c r="AQ18" s="111">
        <v>0</v>
      </c>
      <c r="AR18" t="s">
        <v>348</v>
      </c>
      <c r="AS18">
        <f t="shared" si="22"/>
        <v>1</v>
      </c>
      <c r="AT18">
        <f t="shared" si="1"/>
        <v>0</v>
      </c>
      <c r="AU18">
        <f t="shared" si="2"/>
        <v>1</v>
      </c>
      <c r="AV18" s="113">
        <f t="shared" si="3"/>
        <v>1</v>
      </c>
      <c r="AW18" s="97">
        <f t="shared" si="4"/>
        <v>0</v>
      </c>
      <c r="AX18" s="114">
        <f t="shared" si="5"/>
        <v>0</v>
      </c>
      <c r="AY18" s="114">
        <f t="shared" si="6"/>
        <v>0</v>
      </c>
      <c r="AZ18" s="114">
        <f t="shared" si="7"/>
        <v>0</v>
      </c>
      <c r="BB18" s="115">
        <f t="shared" si="8"/>
        <v>0</v>
      </c>
      <c r="BC18" s="116">
        <f t="shared" si="9"/>
        <v>0</v>
      </c>
      <c r="BD18" s="116">
        <f t="shared" si="10"/>
        <v>0</v>
      </c>
      <c r="BE18" s="97">
        <f t="shared" si="11"/>
        <v>0</v>
      </c>
      <c r="BG18" s="114">
        <f t="shared" si="23"/>
        <v>0.1</v>
      </c>
      <c r="BH18" s="114">
        <f t="shared" si="12"/>
        <v>0</v>
      </c>
      <c r="BI18" s="114">
        <f t="shared" si="24"/>
        <v>0</v>
      </c>
      <c r="BJ18" s="114">
        <f t="shared" si="13"/>
        <v>0</v>
      </c>
      <c r="BK18" s="114">
        <f t="shared" si="25"/>
        <v>0</v>
      </c>
      <c r="BL18" s="114">
        <f t="shared" si="14"/>
        <v>0</v>
      </c>
      <c r="BM18" s="117">
        <f t="shared" si="15"/>
        <v>0.1</v>
      </c>
      <c r="BN18" s="114">
        <f t="shared" si="16"/>
        <v>0</v>
      </c>
      <c r="BO18" s="114">
        <f t="shared" si="26"/>
        <v>0.1</v>
      </c>
      <c r="BP18" s="114">
        <f t="shared" si="17"/>
        <v>0</v>
      </c>
      <c r="BQ18" s="114">
        <f t="shared" si="27"/>
        <v>0</v>
      </c>
      <c r="BR18" s="114">
        <f t="shared" si="18"/>
        <v>0</v>
      </c>
      <c r="BS18" s="114">
        <f t="shared" si="28"/>
        <v>0.1</v>
      </c>
      <c r="BT18" s="114">
        <f t="shared" si="19"/>
        <v>0</v>
      </c>
      <c r="BU18">
        <f t="shared" si="20"/>
        <v>1</v>
      </c>
      <c r="BV18">
        <v>1</v>
      </c>
      <c r="BW18" s="71">
        <f t="shared" si="21"/>
        <v>0</v>
      </c>
      <c r="BX18" s="70">
        <f t="shared" ref="BX18:BX81" si="29">+AL18/S18</f>
        <v>0</v>
      </c>
      <c r="BY18" s="111">
        <f t="shared" ref="BY18:BY81" si="30">+S18-P18-Q18-R18</f>
        <v>0</v>
      </c>
      <c r="BZ18" s="70">
        <f t="shared" ref="BZ18:BZ81" si="31">IF(OR(AL18=0,AL18=""),0,AL18/S18)</f>
        <v>0</v>
      </c>
    </row>
    <row r="19" spans="1:78" ht="15">
      <c r="A19" t="str">
        <f t="shared" ref="A19:A82" si="32">AR19</f>
        <v>918501</v>
      </c>
      <c r="B19" t="s">
        <v>227</v>
      </c>
      <c r="C19" t="s">
        <v>348</v>
      </c>
      <c r="D19" t="s">
        <v>228</v>
      </c>
      <c r="E19" t="s">
        <v>229</v>
      </c>
      <c r="G19" t="s">
        <v>345</v>
      </c>
      <c r="I19" t="s">
        <v>349</v>
      </c>
      <c r="J19" t="s">
        <v>349</v>
      </c>
      <c r="K19" s="119">
        <v>45471</v>
      </c>
      <c r="L19" s="111">
        <v>0.1</v>
      </c>
      <c r="M19" s="111">
        <v>0</v>
      </c>
      <c r="N19" s="111">
        <v>0</v>
      </c>
      <c r="O19" s="111">
        <v>0.1</v>
      </c>
      <c r="P19" s="111">
        <v>0.1</v>
      </c>
      <c r="Q19" s="111">
        <v>0</v>
      </c>
      <c r="R19" s="111">
        <v>0</v>
      </c>
      <c r="S19" s="111">
        <v>0.1</v>
      </c>
      <c r="T19" s="111">
        <v>0.1</v>
      </c>
      <c r="U19" s="111">
        <v>0</v>
      </c>
      <c r="V19" s="111">
        <v>0</v>
      </c>
      <c r="W19" s="111">
        <v>0.1</v>
      </c>
      <c r="X19" s="111">
        <v>0</v>
      </c>
      <c r="Y19" s="111">
        <v>0</v>
      </c>
      <c r="Z19" s="111">
        <v>0</v>
      </c>
      <c r="AA19" s="111">
        <v>0</v>
      </c>
      <c r="AB19" s="111">
        <v>0</v>
      </c>
      <c r="AC19" s="111">
        <v>0</v>
      </c>
      <c r="AD19" s="111">
        <v>0</v>
      </c>
      <c r="AE19" s="111">
        <v>0</v>
      </c>
      <c r="AF19" s="111">
        <v>0</v>
      </c>
      <c r="AG19" s="118">
        <v>0</v>
      </c>
      <c r="AI19" s="111">
        <v>0</v>
      </c>
      <c r="AJ19" s="111">
        <v>0</v>
      </c>
      <c r="AK19" s="111">
        <v>0</v>
      </c>
      <c r="AL19" s="111">
        <v>0</v>
      </c>
      <c r="AM19" s="111">
        <v>0</v>
      </c>
      <c r="AN19" s="111">
        <v>0</v>
      </c>
      <c r="AO19" s="111">
        <v>0</v>
      </c>
      <c r="AP19" s="111">
        <v>0</v>
      </c>
      <c r="AQ19" s="111">
        <v>0</v>
      </c>
      <c r="AR19" t="s">
        <v>348</v>
      </c>
      <c r="AS19">
        <f t="shared" si="22"/>
        <v>0</v>
      </c>
      <c r="AT19">
        <f t="shared" si="1"/>
        <v>0</v>
      </c>
      <c r="AU19">
        <f t="shared" si="2"/>
        <v>0</v>
      </c>
      <c r="AV19" s="113">
        <f t="shared" si="3"/>
        <v>1</v>
      </c>
      <c r="AW19" s="97">
        <f t="shared" si="4"/>
        <v>0</v>
      </c>
      <c r="AX19" s="114">
        <f t="shared" si="5"/>
        <v>0</v>
      </c>
      <c r="AY19" s="114">
        <f t="shared" si="6"/>
        <v>0</v>
      </c>
      <c r="AZ19" s="114">
        <f t="shared" si="7"/>
        <v>0</v>
      </c>
      <c r="BB19" s="115">
        <f t="shared" si="8"/>
        <v>0</v>
      </c>
      <c r="BC19" s="116">
        <f t="shared" si="9"/>
        <v>0</v>
      </c>
      <c r="BD19" s="116">
        <f t="shared" si="10"/>
        <v>0</v>
      </c>
      <c r="BE19" s="97">
        <f t="shared" si="11"/>
        <v>0</v>
      </c>
      <c r="BG19" s="114">
        <f t="shared" si="23"/>
        <v>0.1</v>
      </c>
      <c r="BH19" s="114">
        <f t="shared" si="12"/>
        <v>0</v>
      </c>
      <c r="BI19" s="114">
        <f t="shared" si="24"/>
        <v>0</v>
      </c>
      <c r="BJ19" s="114">
        <f t="shared" si="13"/>
        <v>0</v>
      </c>
      <c r="BK19" s="114">
        <f t="shared" si="25"/>
        <v>0</v>
      </c>
      <c r="BL19" s="114">
        <f t="shared" si="14"/>
        <v>0</v>
      </c>
      <c r="BM19" s="117">
        <f t="shared" si="15"/>
        <v>0.1</v>
      </c>
      <c r="BN19" s="114">
        <f t="shared" si="16"/>
        <v>0</v>
      </c>
      <c r="BO19" s="114">
        <f t="shared" si="26"/>
        <v>0.1</v>
      </c>
      <c r="BP19" s="114">
        <f t="shared" si="17"/>
        <v>0</v>
      </c>
      <c r="BQ19" s="114">
        <f t="shared" si="27"/>
        <v>0</v>
      </c>
      <c r="BR19" s="114">
        <f t="shared" si="18"/>
        <v>0</v>
      </c>
      <c r="BS19" s="114">
        <f t="shared" si="28"/>
        <v>0.1</v>
      </c>
      <c r="BT19" s="114">
        <f t="shared" si="19"/>
        <v>0</v>
      </c>
      <c r="BU19">
        <f t="shared" si="20"/>
        <v>0</v>
      </c>
      <c r="BW19" s="71">
        <f t="shared" si="21"/>
        <v>0</v>
      </c>
      <c r="BX19" s="70">
        <f t="shared" si="29"/>
        <v>0</v>
      </c>
      <c r="BY19" s="111">
        <f t="shared" si="30"/>
        <v>0</v>
      </c>
      <c r="BZ19" s="70">
        <f t="shared" si="31"/>
        <v>0</v>
      </c>
    </row>
    <row r="20" spans="1:78" ht="15">
      <c r="A20" t="str">
        <f t="shared" si="32"/>
        <v>918501</v>
      </c>
      <c r="B20" t="s">
        <v>227</v>
      </c>
      <c r="C20" t="s">
        <v>348</v>
      </c>
      <c r="D20" t="s">
        <v>228</v>
      </c>
      <c r="E20" t="s">
        <v>229</v>
      </c>
      <c r="G20" t="s">
        <v>345</v>
      </c>
      <c r="I20" t="s">
        <v>350</v>
      </c>
      <c r="J20" t="s">
        <v>350</v>
      </c>
      <c r="K20" s="119">
        <v>45565</v>
      </c>
      <c r="L20" s="111">
        <v>0.08</v>
      </c>
      <c r="M20" s="111">
        <v>0</v>
      </c>
      <c r="N20" s="111">
        <v>0</v>
      </c>
      <c r="O20" s="111">
        <v>0.08</v>
      </c>
      <c r="P20" s="111">
        <v>0.08</v>
      </c>
      <c r="Q20" s="111">
        <v>0</v>
      </c>
      <c r="R20" s="111">
        <v>0</v>
      </c>
      <c r="S20" s="111">
        <v>0.08</v>
      </c>
      <c r="T20" s="111">
        <v>0.08</v>
      </c>
      <c r="U20" s="111">
        <v>0</v>
      </c>
      <c r="V20" s="111">
        <v>0</v>
      </c>
      <c r="W20" s="111">
        <v>0.08</v>
      </c>
      <c r="X20" s="111">
        <v>0</v>
      </c>
      <c r="Y20" s="111">
        <v>0</v>
      </c>
      <c r="Z20" s="111">
        <v>0</v>
      </c>
      <c r="AA20" s="111">
        <v>0</v>
      </c>
      <c r="AB20" s="111">
        <v>0</v>
      </c>
      <c r="AC20" s="111">
        <v>0</v>
      </c>
      <c r="AD20" s="111">
        <v>0</v>
      </c>
      <c r="AE20" s="111">
        <v>0</v>
      </c>
      <c r="AF20" s="111">
        <v>0</v>
      </c>
      <c r="AG20" s="118">
        <v>0</v>
      </c>
      <c r="AI20" s="111">
        <v>0</v>
      </c>
      <c r="AJ20" s="111">
        <v>0</v>
      </c>
      <c r="AK20" s="111">
        <v>0</v>
      </c>
      <c r="AL20" s="111">
        <v>0</v>
      </c>
      <c r="AM20" s="111">
        <v>0</v>
      </c>
      <c r="AN20" s="111">
        <v>0</v>
      </c>
      <c r="AO20" s="111">
        <v>0</v>
      </c>
      <c r="AP20" s="111">
        <v>0</v>
      </c>
      <c r="AQ20" s="111">
        <v>0</v>
      </c>
      <c r="AR20" t="s">
        <v>348</v>
      </c>
      <c r="AS20">
        <f t="shared" si="22"/>
        <v>0</v>
      </c>
      <c r="AT20">
        <f t="shared" si="1"/>
        <v>0</v>
      </c>
      <c r="AU20">
        <f t="shared" si="2"/>
        <v>0</v>
      </c>
      <c r="AV20" s="113">
        <f t="shared" si="3"/>
        <v>1</v>
      </c>
      <c r="AW20" s="97">
        <f t="shared" si="4"/>
        <v>0</v>
      </c>
      <c r="AX20" s="114">
        <f t="shared" si="5"/>
        <v>0</v>
      </c>
      <c r="AY20" s="114">
        <f t="shared" si="6"/>
        <v>0</v>
      </c>
      <c r="AZ20" s="114">
        <f t="shared" si="7"/>
        <v>0</v>
      </c>
      <c r="BB20" s="115">
        <f t="shared" si="8"/>
        <v>0</v>
      </c>
      <c r="BC20" s="116">
        <f t="shared" si="9"/>
        <v>0</v>
      </c>
      <c r="BD20" s="116">
        <f t="shared" si="10"/>
        <v>0</v>
      </c>
      <c r="BE20" s="97">
        <f t="shared" si="11"/>
        <v>0</v>
      </c>
      <c r="BG20" s="114">
        <f t="shared" si="23"/>
        <v>0.08</v>
      </c>
      <c r="BH20" s="114">
        <f t="shared" si="12"/>
        <v>0</v>
      </c>
      <c r="BI20" s="114">
        <f t="shared" si="24"/>
        <v>0</v>
      </c>
      <c r="BJ20" s="114">
        <f t="shared" si="13"/>
        <v>0</v>
      </c>
      <c r="BK20" s="114">
        <f t="shared" si="25"/>
        <v>0</v>
      </c>
      <c r="BL20" s="114">
        <f t="shared" si="14"/>
        <v>0</v>
      </c>
      <c r="BM20" s="117">
        <f t="shared" si="15"/>
        <v>0.08</v>
      </c>
      <c r="BN20" s="114">
        <f t="shared" si="16"/>
        <v>0</v>
      </c>
      <c r="BO20" s="114">
        <f t="shared" si="26"/>
        <v>0.08</v>
      </c>
      <c r="BP20" s="114">
        <f t="shared" si="17"/>
        <v>0</v>
      </c>
      <c r="BQ20" s="114">
        <f t="shared" si="27"/>
        <v>0</v>
      </c>
      <c r="BR20" s="114">
        <f t="shared" si="18"/>
        <v>0</v>
      </c>
      <c r="BS20" s="114">
        <f t="shared" si="28"/>
        <v>0.08</v>
      </c>
      <c r="BT20" s="114">
        <f t="shared" si="19"/>
        <v>0</v>
      </c>
      <c r="BU20">
        <f t="shared" si="20"/>
        <v>0</v>
      </c>
      <c r="BW20" s="71">
        <f t="shared" si="21"/>
        <v>0</v>
      </c>
      <c r="BX20" s="70">
        <f t="shared" si="29"/>
        <v>0</v>
      </c>
      <c r="BY20" s="111">
        <f t="shared" si="30"/>
        <v>0</v>
      </c>
      <c r="BZ20" s="70">
        <f t="shared" si="31"/>
        <v>0</v>
      </c>
    </row>
    <row r="21" spans="1:78" ht="15">
      <c r="A21" t="str">
        <f t="shared" si="32"/>
        <v>918501</v>
      </c>
      <c r="B21" t="s">
        <v>227</v>
      </c>
      <c r="C21" t="s">
        <v>348</v>
      </c>
      <c r="D21" t="s">
        <v>228</v>
      </c>
      <c r="E21" t="s">
        <v>229</v>
      </c>
      <c r="G21" t="s">
        <v>345</v>
      </c>
      <c r="I21" t="s">
        <v>351</v>
      </c>
      <c r="J21" t="s">
        <v>351</v>
      </c>
      <c r="K21" s="119">
        <v>45657</v>
      </c>
      <c r="L21" s="111">
        <v>0.1</v>
      </c>
      <c r="M21" s="111">
        <v>0</v>
      </c>
      <c r="N21" s="111">
        <v>0</v>
      </c>
      <c r="O21" s="111">
        <v>0.1</v>
      </c>
      <c r="P21" s="111">
        <v>0.1</v>
      </c>
      <c r="Q21" s="111">
        <v>0</v>
      </c>
      <c r="R21" s="111">
        <v>0</v>
      </c>
      <c r="S21" s="111">
        <v>0.1</v>
      </c>
      <c r="T21" s="111">
        <v>0.1</v>
      </c>
      <c r="U21" s="111">
        <v>0</v>
      </c>
      <c r="V21" s="111">
        <v>0</v>
      </c>
      <c r="W21" s="111">
        <v>0.1</v>
      </c>
      <c r="X21" s="111">
        <v>0</v>
      </c>
      <c r="Y21" s="111">
        <v>0</v>
      </c>
      <c r="Z21" s="111">
        <v>0</v>
      </c>
      <c r="AA21" s="111">
        <v>0</v>
      </c>
      <c r="AB21" s="111">
        <v>0</v>
      </c>
      <c r="AC21" s="111">
        <v>0</v>
      </c>
      <c r="AD21" s="111">
        <v>0</v>
      </c>
      <c r="AE21" s="111">
        <v>0</v>
      </c>
      <c r="AF21" s="111">
        <v>0</v>
      </c>
      <c r="AG21" s="118">
        <v>0</v>
      </c>
      <c r="AI21" s="111">
        <v>0</v>
      </c>
      <c r="AJ21" s="111">
        <v>0</v>
      </c>
      <c r="AK21" s="111">
        <v>0</v>
      </c>
      <c r="AL21" s="111">
        <v>0</v>
      </c>
      <c r="AM21" s="111">
        <v>0</v>
      </c>
      <c r="AN21" s="111">
        <v>0</v>
      </c>
      <c r="AO21" s="111">
        <v>0</v>
      </c>
      <c r="AP21" s="111">
        <v>0</v>
      </c>
      <c r="AQ21" s="111">
        <v>0</v>
      </c>
      <c r="AR21" t="s">
        <v>348</v>
      </c>
      <c r="AS21">
        <f t="shared" si="22"/>
        <v>0</v>
      </c>
      <c r="AT21">
        <f t="shared" si="1"/>
        <v>0</v>
      </c>
      <c r="AU21">
        <f t="shared" si="2"/>
        <v>0</v>
      </c>
      <c r="AV21" s="113">
        <f t="shared" si="3"/>
        <v>1</v>
      </c>
      <c r="AW21" s="97">
        <f t="shared" si="4"/>
        <v>0</v>
      </c>
      <c r="AX21" s="114">
        <f t="shared" si="5"/>
        <v>0</v>
      </c>
      <c r="AY21" s="114">
        <f t="shared" si="6"/>
        <v>0</v>
      </c>
      <c r="AZ21" s="114">
        <f t="shared" si="7"/>
        <v>0</v>
      </c>
      <c r="BB21" s="115">
        <f t="shared" si="8"/>
        <v>0</v>
      </c>
      <c r="BC21" s="116">
        <f t="shared" si="9"/>
        <v>0</v>
      </c>
      <c r="BD21" s="116">
        <f t="shared" si="10"/>
        <v>0</v>
      </c>
      <c r="BE21" s="97">
        <f t="shared" si="11"/>
        <v>0</v>
      </c>
      <c r="BG21" s="114">
        <f t="shared" si="23"/>
        <v>0.1</v>
      </c>
      <c r="BH21" s="114">
        <f t="shared" si="12"/>
        <v>0</v>
      </c>
      <c r="BI21" s="114">
        <f t="shared" si="24"/>
        <v>0</v>
      </c>
      <c r="BJ21" s="114">
        <f t="shared" si="13"/>
        <v>0</v>
      </c>
      <c r="BK21" s="114">
        <f t="shared" si="25"/>
        <v>0</v>
      </c>
      <c r="BL21" s="114">
        <f t="shared" si="14"/>
        <v>0</v>
      </c>
      <c r="BM21" s="117">
        <f t="shared" si="15"/>
        <v>0.1</v>
      </c>
      <c r="BN21" s="114">
        <f t="shared" si="16"/>
        <v>0</v>
      </c>
      <c r="BO21" s="114">
        <f t="shared" si="26"/>
        <v>0.1</v>
      </c>
      <c r="BP21" s="114">
        <f t="shared" si="17"/>
        <v>0</v>
      </c>
      <c r="BQ21" s="114">
        <f t="shared" si="27"/>
        <v>0</v>
      </c>
      <c r="BR21" s="114">
        <f t="shared" si="18"/>
        <v>0</v>
      </c>
      <c r="BS21" s="114">
        <f t="shared" si="28"/>
        <v>0.1</v>
      </c>
      <c r="BT21" s="114">
        <f t="shared" si="19"/>
        <v>0</v>
      </c>
      <c r="BU21">
        <f t="shared" si="20"/>
        <v>0</v>
      </c>
      <c r="BW21" s="71">
        <f t="shared" si="21"/>
        <v>0</v>
      </c>
      <c r="BX21" s="70">
        <f t="shared" si="29"/>
        <v>0</v>
      </c>
      <c r="BY21" s="111">
        <f t="shared" si="30"/>
        <v>0</v>
      </c>
      <c r="BZ21" s="70">
        <f t="shared" si="31"/>
        <v>0</v>
      </c>
    </row>
    <row r="22" spans="1:78" ht="15">
      <c r="A22">
        <f t="shared" si="32"/>
        <v>0</v>
      </c>
      <c r="B22" t="s">
        <v>253</v>
      </c>
      <c r="C22">
        <v>0</v>
      </c>
      <c r="L22" s="111">
        <v>0.38</v>
      </c>
      <c r="M22" s="111">
        <v>0</v>
      </c>
      <c r="N22" s="111">
        <v>0</v>
      </c>
      <c r="O22" s="111">
        <v>0.38</v>
      </c>
      <c r="P22" s="111">
        <v>0.38</v>
      </c>
      <c r="Q22" s="111">
        <v>0</v>
      </c>
      <c r="R22" s="111">
        <v>0</v>
      </c>
      <c r="S22" s="111">
        <v>0.38</v>
      </c>
      <c r="T22" s="111">
        <v>0.38</v>
      </c>
      <c r="U22" s="111">
        <v>0</v>
      </c>
      <c r="V22" s="111">
        <v>0</v>
      </c>
      <c r="W22" s="111">
        <v>0.38</v>
      </c>
      <c r="X22" s="111">
        <v>0</v>
      </c>
      <c r="Y22" s="111">
        <v>0</v>
      </c>
      <c r="Z22" s="111">
        <v>0</v>
      </c>
      <c r="AA22" s="111">
        <v>0</v>
      </c>
      <c r="AB22" s="111">
        <v>0</v>
      </c>
      <c r="AC22" s="111">
        <v>0</v>
      </c>
      <c r="AD22" s="111">
        <v>0</v>
      </c>
      <c r="AE22" s="111">
        <v>0</v>
      </c>
      <c r="AF22" s="111">
        <v>0</v>
      </c>
      <c r="AG22" s="118">
        <v>0</v>
      </c>
      <c r="AI22" s="111">
        <v>0</v>
      </c>
      <c r="AJ22" s="111">
        <v>0</v>
      </c>
      <c r="AK22" s="111">
        <v>0</v>
      </c>
      <c r="AL22" s="111">
        <v>0</v>
      </c>
      <c r="AM22" s="111">
        <v>0</v>
      </c>
      <c r="AN22" s="111">
        <v>0</v>
      </c>
      <c r="AO22" s="111">
        <v>0</v>
      </c>
      <c r="AP22" s="111">
        <v>0</v>
      </c>
      <c r="AQ22" s="111">
        <v>0</v>
      </c>
      <c r="AS22">
        <f t="shared" si="22"/>
        <v>1</v>
      </c>
      <c r="AT22">
        <f t="shared" si="1"/>
        <v>-1</v>
      </c>
      <c r="AU22">
        <f t="shared" si="2"/>
        <v>0</v>
      </c>
      <c r="AV22" s="113">
        <f t="shared" si="3"/>
        <v>1</v>
      </c>
      <c r="AW22" s="97">
        <f t="shared" si="4"/>
        <v>0</v>
      </c>
      <c r="AX22" s="114">
        <f t="shared" si="5"/>
        <v>0</v>
      </c>
      <c r="AY22" s="114">
        <f t="shared" si="6"/>
        <v>0</v>
      </c>
      <c r="AZ22" s="114">
        <f t="shared" si="7"/>
        <v>0</v>
      </c>
      <c r="BB22" s="115">
        <f t="shared" si="8"/>
        <v>0</v>
      </c>
      <c r="BC22" s="116">
        <f t="shared" si="9"/>
        <v>0</v>
      </c>
      <c r="BD22" s="116">
        <f t="shared" si="10"/>
        <v>0</v>
      </c>
      <c r="BE22" s="97">
        <f t="shared" si="11"/>
        <v>0</v>
      </c>
      <c r="BG22" s="114">
        <f t="shared" si="23"/>
        <v>0.38</v>
      </c>
      <c r="BH22" s="114">
        <f t="shared" si="12"/>
        <v>0</v>
      </c>
      <c r="BI22" s="114">
        <f t="shared" si="24"/>
        <v>0</v>
      </c>
      <c r="BJ22" s="114">
        <f t="shared" si="13"/>
        <v>0</v>
      </c>
      <c r="BK22" s="114">
        <f t="shared" si="25"/>
        <v>0</v>
      </c>
      <c r="BL22" s="114">
        <f t="shared" si="14"/>
        <v>0</v>
      </c>
      <c r="BM22" s="117">
        <f t="shared" si="15"/>
        <v>0.38</v>
      </c>
      <c r="BN22" s="114">
        <f t="shared" si="16"/>
        <v>0</v>
      </c>
      <c r="BO22" s="114">
        <f t="shared" si="26"/>
        <v>0.38</v>
      </c>
      <c r="BP22" s="114">
        <f t="shared" si="17"/>
        <v>0</v>
      </c>
      <c r="BQ22" s="114">
        <f t="shared" si="27"/>
        <v>0</v>
      </c>
      <c r="BR22" s="114">
        <f t="shared" si="18"/>
        <v>0</v>
      </c>
      <c r="BS22" s="114">
        <f t="shared" si="28"/>
        <v>0.38</v>
      </c>
      <c r="BT22" s="114">
        <f t="shared" si="19"/>
        <v>0</v>
      </c>
      <c r="BU22">
        <f t="shared" si="20"/>
        <v>0</v>
      </c>
      <c r="BW22" s="71">
        <f t="shared" si="21"/>
        <v>0</v>
      </c>
      <c r="BX22" s="70">
        <f t="shared" si="29"/>
        <v>0</v>
      </c>
      <c r="BY22" s="111">
        <f t="shared" si="30"/>
        <v>0</v>
      </c>
      <c r="BZ22" s="70">
        <f t="shared" si="31"/>
        <v>0</v>
      </c>
    </row>
    <row r="23" spans="1:78" ht="15">
      <c r="A23">
        <f t="shared" si="32"/>
        <v>0</v>
      </c>
      <c r="C23">
        <v>0</v>
      </c>
      <c r="L23" s="111"/>
      <c r="M23" s="111"/>
      <c r="N23" s="111"/>
      <c r="O23" s="111"/>
      <c r="P23" s="111"/>
      <c r="Q23" s="111"/>
      <c r="R23" s="111"/>
      <c r="S23" s="111"/>
      <c r="T23" s="111"/>
      <c r="U23" s="111"/>
      <c r="V23" s="111"/>
      <c r="W23" s="111"/>
      <c r="X23" s="111"/>
      <c r="Y23" s="111"/>
      <c r="Z23" s="111"/>
      <c r="AA23" s="111"/>
      <c r="AB23" s="111"/>
      <c r="AC23" s="111"/>
      <c r="AD23" s="111"/>
      <c r="AE23" s="111"/>
      <c r="AF23" s="111"/>
      <c r="AI23" s="111"/>
      <c r="AJ23" s="111"/>
      <c r="AK23" s="111"/>
      <c r="AL23" s="111"/>
      <c r="AM23" s="111"/>
      <c r="AN23" s="111"/>
      <c r="AO23" s="111"/>
      <c r="AP23" s="111"/>
      <c r="AQ23" s="111"/>
      <c r="AS23">
        <f t="shared" si="22"/>
        <v>0</v>
      </c>
      <c r="AT23">
        <f t="shared" si="1"/>
        <v>0</v>
      </c>
      <c r="AU23">
        <f t="shared" si="2"/>
        <v>0</v>
      </c>
      <c r="AV23" s="113">
        <f t="shared" si="3"/>
        <v>0</v>
      </c>
      <c r="AW23" s="97">
        <f t="shared" si="4"/>
        <v>0</v>
      </c>
      <c r="AX23" s="114">
        <f t="shared" si="5"/>
        <v>0</v>
      </c>
      <c r="AY23" s="114">
        <f t="shared" si="6"/>
        <v>0</v>
      </c>
      <c r="AZ23" s="114">
        <f t="shared" si="7"/>
        <v>0</v>
      </c>
      <c r="BB23" s="115">
        <f t="shared" si="8"/>
        <v>0</v>
      </c>
      <c r="BC23" s="116">
        <f t="shared" si="9"/>
        <v>0</v>
      </c>
      <c r="BD23" s="116">
        <f t="shared" si="10"/>
        <v>0</v>
      </c>
      <c r="BE23" s="97">
        <f t="shared" si="11"/>
        <v>0</v>
      </c>
      <c r="BG23" s="114">
        <f t="shared" si="23"/>
        <v>0</v>
      </c>
      <c r="BH23" s="114">
        <f t="shared" si="12"/>
        <v>0</v>
      </c>
      <c r="BI23" s="114">
        <f t="shared" si="24"/>
        <v>0</v>
      </c>
      <c r="BJ23" s="114">
        <f t="shared" si="13"/>
        <v>0</v>
      </c>
      <c r="BK23" s="114">
        <f t="shared" si="25"/>
        <v>0</v>
      </c>
      <c r="BL23" s="114">
        <f t="shared" si="14"/>
        <v>0</v>
      </c>
      <c r="BM23" s="117">
        <f t="shared" si="15"/>
        <v>0</v>
      </c>
      <c r="BN23" s="114">
        <f t="shared" si="16"/>
        <v>0</v>
      </c>
      <c r="BO23" s="114">
        <f t="shared" si="26"/>
        <v>0</v>
      </c>
      <c r="BP23" s="114">
        <f t="shared" si="17"/>
        <v>0</v>
      </c>
      <c r="BQ23" s="114">
        <f t="shared" si="27"/>
        <v>0</v>
      </c>
      <c r="BR23" s="114">
        <f t="shared" si="18"/>
        <v>0</v>
      </c>
      <c r="BS23" s="114">
        <f t="shared" si="28"/>
        <v>0</v>
      </c>
      <c r="BT23" s="114">
        <f t="shared" si="19"/>
        <v>0</v>
      </c>
      <c r="BU23">
        <f t="shared" si="20"/>
        <v>0</v>
      </c>
      <c r="BW23" s="71">
        <f t="shared" si="21"/>
        <v>0</v>
      </c>
      <c r="BX23" s="70" t="e">
        <f t="shared" si="29"/>
        <v>#DIV/0!</v>
      </c>
      <c r="BY23" s="111">
        <f t="shared" si="30"/>
        <v>0</v>
      </c>
      <c r="BZ23" s="70">
        <f t="shared" si="31"/>
        <v>0</v>
      </c>
    </row>
    <row r="24" spans="1:78" ht="15">
      <c r="A24" t="str">
        <f t="shared" si="32"/>
        <v>918500</v>
      </c>
      <c r="B24" t="s">
        <v>230</v>
      </c>
      <c r="C24" t="s">
        <v>352</v>
      </c>
      <c r="D24" t="s">
        <v>231</v>
      </c>
      <c r="E24" t="s">
        <v>232</v>
      </c>
      <c r="G24" t="s">
        <v>345</v>
      </c>
      <c r="I24" t="s">
        <v>346</v>
      </c>
      <c r="J24" t="s">
        <v>347</v>
      </c>
      <c r="K24" s="119">
        <v>45379</v>
      </c>
      <c r="L24" s="111">
        <v>0.1</v>
      </c>
      <c r="M24" s="111">
        <v>0</v>
      </c>
      <c r="N24" s="111">
        <v>0</v>
      </c>
      <c r="O24" s="111">
        <v>0.1</v>
      </c>
      <c r="P24" s="111">
        <v>3.7984810000000001E-2</v>
      </c>
      <c r="Q24" s="111">
        <v>0</v>
      </c>
      <c r="R24" s="111">
        <v>0</v>
      </c>
      <c r="S24" s="111">
        <v>3.7984810000000001E-2</v>
      </c>
      <c r="T24" s="111">
        <v>3.7984810000000001E-2</v>
      </c>
      <c r="U24" s="111">
        <v>0</v>
      </c>
      <c r="V24" s="111">
        <v>0</v>
      </c>
      <c r="W24" s="111">
        <v>3.7984810000000001E-2</v>
      </c>
      <c r="X24" s="111">
        <v>0</v>
      </c>
      <c r="Y24" s="111">
        <v>0</v>
      </c>
      <c r="Z24" s="111">
        <v>0</v>
      </c>
      <c r="AA24" s="111">
        <v>0</v>
      </c>
      <c r="AB24" s="111">
        <v>6.2015189999999998E-2</v>
      </c>
      <c r="AC24" s="111">
        <v>0</v>
      </c>
      <c r="AD24" s="111">
        <v>0</v>
      </c>
      <c r="AE24" s="111">
        <v>0</v>
      </c>
      <c r="AF24" s="111">
        <v>0</v>
      </c>
      <c r="AG24" s="118">
        <v>0</v>
      </c>
      <c r="AI24" s="111">
        <v>0</v>
      </c>
      <c r="AJ24" s="111">
        <v>0</v>
      </c>
      <c r="AK24" s="111">
        <v>0</v>
      </c>
      <c r="AL24" s="111">
        <v>0</v>
      </c>
      <c r="AM24" s="111">
        <v>0</v>
      </c>
      <c r="AN24" s="111">
        <v>0</v>
      </c>
      <c r="AO24" s="111">
        <v>0</v>
      </c>
      <c r="AP24" s="111">
        <v>0</v>
      </c>
      <c r="AQ24" s="111">
        <v>0</v>
      </c>
      <c r="AR24" t="s">
        <v>352</v>
      </c>
      <c r="AS24">
        <f t="shared" si="22"/>
        <v>1</v>
      </c>
      <c r="AT24">
        <f t="shared" si="1"/>
        <v>0</v>
      </c>
      <c r="AU24">
        <f t="shared" si="2"/>
        <v>1</v>
      </c>
      <c r="AV24" s="113">
        <f t="shared" si="3"/>
        <v>1</v>
      </c>
      <c r="AW24" s="97">
        <f t="shared" si="4"/>
        <v>0.62015189999999998</v>
      </c>
      <c r="AX24" s="114">
        <f t="shared" si="5"/>
        <v>0</v>
      </c>
      <c r="AY24" s="114">
        <f t="shared" si="6"/>
        <v>0</v>
      </c>
      <c r="AZ24" s="114">
        <f t="shared" si="7"/>
        <v>6.9388939039072284E-18</v>
      </c>
      <c r="BB24" s="115">
        <f t="shared" si="8"/>
        <v>0</v>
      </c>
      <c r="BC24" s="116">
        <f t="shared" si="9"/>
        <v>0</v>
      </c>
      <c r="BD24" s="116">
        <f t="shared" si="10"/>
        <v>0</v>
      </c>
      <c r="BE24" s="97">
        <f t="shared" si="11"/>
        <v>0</v>
      </c>
      <c r="BG24" s="114">
        <f t="shared" si="23"/>
        <v>3.7984810000000001E-2</v>
      </c>
      <c r="BH24" s="114">
        <f t="shared" si="12"/>
        <v>0</v>
      </c>
      <c r="BI24" s="114">
        <f t="shared" si="24"/>
        <v>6.2015189999999998E-2</v>
      </c>
      <c r="BJ24" s="114">
        <f t="shared" si="13"/>
        <v>0</v>
      </c>
      <c r="BK24" s="114">
        <f t="shared" si="25"/>
        <v>0</v>
      </c>
      <c r="BL24" s="114">
        <f t="shared" si="14"/>
        <v>0</v>
      </c>
      <c r="BM24" s="117">
        <f t="shared" si="15"/>
        <v>0.1</v>
      </c>
      <c r="BN24" s="114">
        <f t="shared" si="16"/>
        <v>0</v>
      </c>
      <c r="BO24" s="114">
        <f t="shared" si="26"/>
        <v>3.7984810000000001E-2</v>
      </c>
      <c r="BP24" s="114">
        <f t="shared" si="17"/>
        <v>0</v>
      </c>
      <c r="BQ24" s="114">
        <f t="shared" si="27"/>
        <v>0</v>
      </c>
      <c r="BR24" s="114">
        <f t="shared" si="18"/>
        <v>0</v>
      </c>
      <c r="BS24" s="114">
        <f t="shared" si="28"/>
        <v>3.7984810000000001E-2</v>
      </c>
      <c r="BT24" s="114">
        <f t="shared" si="19"/>
        <v>0</v>
      </c>
      <c r="BU24">
        <f t="shared" si="20"/>
        <v>1</v>
      </c>
      <c r="BV24">
        <v>1</v>
      </c>
      <c r="BW24" s="71">
        <f t="shared" si="21"/>
        <v>0</v>
      </c>
      <c r="BX24" s="70">
        <f t="shared" si="29"/>
        <v>0</v>
      </c>
      <c r="BY24" s="111">
        <f t="shared" si="30"/>
        <v>0</v>
      </c>
      <c r="BZ24" s="70">
        <f t="shared" si="31"/>
        <v>0</v>
      </c>
    </row>
    <row r="25" spans="1:78" ht="15">
      <c r="A25" t="str">
        <f t="shared" si="32"/>
        <v>918500</v>
      </c>
      <c r="B25" t="s">
        <v>230</v>
      </c>
      <c r="C25" t="s">
        <v>352</v>
      </c>
      <c r="D25" t="s">
        <v>231</v>
      </c>
      <c r="E25" t="s">
        <v>232</v>
      </c>
      <c r="G25" t="s">
        <v>345</v>
      </c>
      <c r="I25" t="s">
        <v>349</v>
      </c>
      <c r="J25" t="s">
        <v>349</v>
      </c>
      <c r="K25" s="119">
        <v>45471</v>
      </c>
      <c r="L25" s="111">
        <v>0.1</v>
      </c>
      <c r="M25" s="111">
        <v>0</v>
      </c>
      <c r="N25" s="111">
        <v>0</v>
      </c>
      <c r="O25" s="111">
        <v>0.1</v>
      </c>
      <c r="P25" s="111">
        <v>3.7984810000000001E-2</v>
      </c>
      <c r="Q25" s="111">
        <v>0</v>
      </c>
      <c r="R25" s="111">
        <v>0</v>
      </c>
      <c r="S25" s="111">
        <v>3.7984810000000001E-2</v>
      </c>
      <c r="T25" s="111">
        <v>3.7984810000000001E-2</v>
      </c>
      <c r="U25" s="111">
        <v>0</v>
      </c>
      <c r="V25" s="111">
        <v>0</v>
      </c>
      <c r="W25" s="111">
        <v>3.7984810000000001E-2</v>
      </c>
      <c r="X25" s="111">
        <v>0</v>
      </c>
      <c r="Y25" s="111">
        <v>0</v>
      </c>
      <c r="Z25" s="111">
        <v>0</v>
      </c>
      <c r="AA25" s="111">
        <v>0</v>
      </c>
      <c r="AB25" s="111">
        <v>6.2015189999999998E-2</v>
      </c>
      <c r="AC25" s="111">
        <v>0</v>
      </c>
      <c r="AD25" s="111">
        <v>0</v>
      </c>
      <c r="AE25" s="111">
        <v>0</v>
      </c>
      <c r="AF25" s="111">
        <v>0</v>
      </c>
      <c r="AG25" s="118">
        <v>0</v>
      </c>
      <c r="AI25" s="111">
        <v>0</v>
      </c>
      <c r="AJ25" s="111">
        <v>0</v>
      </c>
      <c r="AK25" s="111">
        <v>0</v>
      </c>
      <c r="AL25" s="111">
        <v>0</v>
      </c>
      <c r="AM25" s="111">
        <v>0</v>
      </c>
      <c r="AN25" s="111">
        <v>0</v>
      </c>
      <c r="AO25" s="111">
        <v>0</v>
      </c>
      <c r="AP25" s="111">
        <v>0</v>
      </c>
      <c r="AQ25" s="111">
        <v>0</v>
      </c>
      <c r="AR25" t="s">
        <v>352</v>
      </c>
      <c r="AS25">
        <f t="shared" si="22"/>
        <v>0</v>
      </c>
      <c r="AT25">
        <f t="shared" si="1"/>
        <v>0</v>
      </c>
      <c r="AU25">
        <f t="shared" si="2"/>
        <v>0</v>
      </c>
      <c r="AV25" s="113">
        <f t="shared" si="3"/>
        <v>1</v>
      </c>
      <c r="AW25" s="97">
        <f t="shared" si="4"/>
        <v>0.62015189999999998</v>
      </c>
      <c r="AX25" s="114">
        <f t="shared" si="5"/>
        <v>0</v>
      </c>
      <c r="AY25" s="114">
        <f t="shared" si="6"/>
        <v>0</v>
      </c>
      <c r="AZ25" s="114">
        <f t="shared" si="7"/>
        <v>6.9388939039072284E-18</v>
      </c>
      <c r="BB25" s="115">
        <f t="shared" si="8"/>
        <v>0</v>
      </c>
      <c r="BC25" s="116">
        <f t="shared" si="9"/>
        <v>0</v>
      </c>
      <c r="BD25" s="116">
        <f t="shared" si="10"/>
        <v>0</v>
      </c>
      <c r="BE25" s="97">
        <f t="shared" si="11"/>
        <v>0</v>
      </c>
      <c r="BG25" s="114">
        <f t="shared" si="23"/>
        <v>3.7984810000000001E-2</v>
      </c>
      <c r="BH25" s="114">
        <f t="shared" si="12"/>
        <v>0</v>
      </c>
      <c r="BI25" s="114">
        <f t="shared" si="24"/>
        <v>6.2015189999999998E-2</v>
      </c>
      <c r="BJ25" s="114">
        <f t="shared" si="13"/>
        <v>0</v>
      </c>
      <c r="BK25" s="114">
        <f t="shared" si="25"/>
        <v>0</v>
      </c>
      <c r="BL25" s="114">
        <f t="shared" si="14"/>
        <v>0</v>
      </c>
      <c r="BM25" s="117">
        <f t="shared" si="15"/>
        <v>0.1</v>
      </c>
      <c r="BN25" s="114">
        <f t="shared" si="16"/>
        <v>0</v>
      </c>
      <c r="BO25" s="114">
        <f t="shared" si="26"/>
        <v>3.7984810000000001E-2</v>
      </c>
      <c r="BP25" s="114">
        <f t="shared" si="17"/>
        <v>0</v>
      </c>
      <c r="BQ25" s="114">
        <f t="shared" si="27"/>
        <v>0</v>
      </c>
      <c r="BR25" s="114">
        <f t="shared" si="18"/>
        <v>0</v>
      </c>
      <c r="BS25" s="114">
        <f t="shared" si="28"/>
        <v>3.7984810000000001E-2</v>
      </c>
      <c r="BT25" s="114">
        <f t="shared" si="19"/>
        <v>0</v>
      </c>
      <c r="BU25">
        <f t="shared" si="20"/>
        <v>0</v>
      </c>
      <c r="BW25" s="71">
        <f t="shared" si="21"/>
        <v>0</v>
      </c>
      <c r="BX25" s="70">
        <f t="shared" si="29"/>
        <v>0</v>
      </c>
      <c r="BY25" s="111">
        <f t="shared" si="30"/>
        <v>0</v>
      </c>
      <c r="BZ25" s="70">
        <f t="shared" si="31"/>
        <v>0</v>
      </c>
    </row>
    <row r="26" spans="1:78" ht="15">
      <c r="A26" t="str">
        <f t="shared" si="32"/>
        <v>918500</v>
      </c>
      <c r="B26" t="s">
        <v>230</v>
      </c>
      <c r="C26" t="s">
        <v>352</v>
      </c>
      <c r="D26" t="s">
        <v>231</v>
      </c>
      <c r="E26" t="s">
        <v>232</v>
      </c>
      <c r="G26" t="s">
        <v>345</v>
      </c>
      <c r="I26" t="s">
        <v>350</v>
      </c>
      <c r="J26" t="s">
        <v>350</v>
      </c>
      <c r="K26" s="119">
        <v>45565</v>
      </c>
      <c r="L26" s="111">
        <v>0.08</v>
      </c>
      <c r="M26" s="111">
        <v>0</v>
      </c>
      <c r="N26" s="111">
        <v>0</v>
      </c>
      <c r="O26" s="111">
        <v>0.08</v>
      </c>
      <c r="P26" s="111">
        <v>0.08</v>
      </c>
      <c r="Q26" s="111">
        <v>0</v>
      </c>
      <c r="R26" s="111">
        <v>0</v>
      </c>
      <c r="S26" s="111">
        <v>0.08</v>
      </c>
      <c r="T26" s="111">
        <v>0.08</v>
      </c>
      <c r="U26" s="111">
        <v>0</v>
      </c>
      <c r="V26" s="111">
        <v>0</v>
      </c>
      <c r="W26" s="111">
        <v>0.08</v>
      </c>
      <c r="X26" s="111">
        <v>0</v>
      </c>
      <c r="Y26" s="111">
        <v>0</v>
      </c>
      <c r="Z26" s="111">
        <v>0</v>
      </c>
      <c r="AA26" s="111">
        <v>0</v>
      </c>
      <c r="AB26" s="111">
        <v>0</v>
      </c>
      <c r="AC26" s="111">
        <v>0</v>
      </c>
      <c r="AD26" s="111">
        <v>0</v>
      </c>
      <c r="AE26" s="111">
        <v>0</v>
      </c>
      <c r="AF26" s="111">
        <v>0</v>
      </c>
      <c r="AG26" s="118">
        <v>0</v>
      </c>
      <c r="AI26" s="111">
        <v>0</v>
      </c>
      <c r="AJ26" s="111">
        <v>0</v>
      </c>
      <c r="AK26" s="111">
        <v>0</v>
      </c>
      <c r="AL26" s="111">
        <v>0</v>
      </c>
      <c r="AM26" s="111">
        <v>0</v>
      </c>
      <c r="AN26" s="111">
        <v>0</v>
      </c>
      <c r="AO26" s="111">
        <v>0</v>
      </c>
      <c r="AP26" s="111">
        <v>0</v>
      </c>
      <c r="AQ26" s="111">
        <v>0</v>
      </c>
      <c r="AR26" t="s">
        <v>352</v>
      </c>
      <c r="AS26">
        <f t="shared" si="22"/>
        <v>0</v>
      </c>
      <c r="AT26">
        <f t="shared" si="1"/>
        <v>0</v>
      </c>
      <c r="AU26">
        <f t="shared" si="2"/>
        <v>0</v>
      </c>
      <c r="AV26" s="113">
        <f t="shared" si="3"/>
        <v>1</v>
      </c>
      <c r="AW26" s="97">
        <f t="shared" si="4"/>
        <v>0</v>
      </c>
      <c r="AX26" s="114">
        <f t="shared" si="5"/>
        <v>0</v>
      </c>
      <c r="AY26" s="114">
        <f t="shared" si="6"/>
        <v>0</v>
      </c>
      <c r="AZ26" s="114">
        <f t="shared" si="7"/>
        <v>0</v>
      </c>
      <c r="BB26" s="115">
        <f t="shared" si="8"/>
        <v>0</v>
      </c>
      <c r="BC26" s="116">
        <f t="shared" si="9"/>
        <v>0</v>
      </c>
      <c r="BD26" s="116">
        <f t="shared" si="10"/>
        <v>0</v>
      </c>
      <c r="BE26" s="97">
        <f t="shared" si="11"/>
        <v>0</v>
      </c>
      <c r="BG26" s="114">
        <f t="shared" si="23"/>
        <v>0.08</v>
      </c>
      <c r="BH26" s="114">
        <f t="shared" si="12"/>
        <v>0</v>
      </c>
      <c r="BI26" s="114">
        <f t="shared" si="24"/>
        <v>0</v>
      </c>
      <c r="BJ26" s="114">
        <f t="shared" si="13"/>
        <v>0</v>
      </c>
      <c r="BK26" s="114">
        <f t="shared" si="25"/>
        <v>0</v>
      </c>
      <c r="BL26" s="114">
        <f t="shared" si="14"/>
        <v>0</v>
      </c>
      <c r="BM26" s="117">
        <f t="shared" si="15"/>
        <v>0.08</v>
      </c>
      <c r="BN26" s="114">
        <f t="shared" si="16"/>
        <v>0</v>
      </c>
      <c r="BO26" s="114">
        <f t="shared" si="26"/>
        <v>0.08</v>
      </c>
      <c r="BP26" s="114">
        <f t="shared" si="17"/>
        <v>0</v>
      </c>
      <c r="BQ26" s="114">
        <f t="shared" si="27"/>
        <v>0</v>
      </c>
      <c r="BR26" s="114">
        <f t="shared" si="18"/>
        <v>0</v>
      </c>
      <c r="BS26" s="114">
        <f t="shared" si="28"/>
        <v>0.08</v>
      </c>
      <c r="BT26" s="114">
        <f t="shared" si="19"/>
        <v>0</v>
      </c>
      <c r="BU26">
        <f t="shared" si="20"/>
        <v>0</v>
      </c>
      <c r="BW26" s="71">
        <f t="shared" si="21"/>
        <v>0</v>
      </c>
      <c r="BX26" s="70">
        <f t="shared" si="29"/>
        <v>0</v>
      </c>
      <c r="BY26" s="111">
        <f t="shared" si="30"/>
        <v>0</v>
      </c>
      <c r="BZ26" s="70">
        <f t="shared" si="31"/>
        <v>0</v>
      </c>
    </row>
    <row r="27" spans="1:78" ht="15">
      <c r="A27" t="str">
        <f t="shared" si="32"/>
        <v>918500</v>
      </c>
      <c r="B27" t="s">
        <v>230</v>
      </c>
      <c r="C27" t="s">
        <v>352</v>
      </c>
      <c r="D27" t="s">
        <v>231</v>
      </c>
      <c r="E27" t="s">
        <v>232</v>
      </c>
      <c r="G27" t="s">
        <v>345</v>
      </c>
      <c r="I27" t="s">
        <v>351</v>
      </c>
      <c r="J27" t="s">
        <v>351</v>
      </c>
      <c r="K27" s="119">
        <v>45657</v>
      </c>
      <c r="L27" s="111">
        <v>0.1</v>
      </c>
      <c r="M27" s="111">
        <v>0</v>
      </c>
      <c r="N27" s="111">
        <v>0</v>
      </c>
      <c r="O27" s="111">
        <v>0.1</v>
      </c>
      <c r="P27" s="111">
        <v>0.1</v>
      </c>
      <c r="Q27" s="111">
        <v>0</v>
      </c>
      <c r="R27" s="111">
        <v>0</v>
      </c>
      <c r="S27" s="111">
        <v>0.1</v>
      </c>
      <c r="T27" s="111">
        <v>0.1</v>
      </c>
      <c r="U27" s="111">
        <v>0</v>
      </c>
      <c r="V27" s="111">
        <v>0</v>
      </c>
      <c r="W27" s="111">
        <v>0.1</v>
      </c>
      <c r="X27" s="111">
        <v>0</v>
      </c>
      <c r="Y27" s="111">
        <v>0</v>
      </c>
      <c r="Z27" s="111">
        <v>0</v>
      </c>
      <c r="AA27" s="111">
        <v>0</v>
      </c>
      <c r="AB27" s="111">
        <v>0</v>
      </c>
      <c r="AC27" s="111">
        <v>0</v>
      </c>
      <c r="AD27" s="111">
        <v>0</v>
      </c>
      <c r="AE27" s="111">
        <v>0</v>
      </c>
      <c r="AF27" s="111">
        <v>0</v>
      </c>
      <c r="AG27" s="118">
        <v>0</v>
      </c>
      <c r="AI27" s="111">
        <v>0</v>
      </c>
      <c r="AJ27" s="111">
        <v>0</v>
      </c>
      <c r="AK27" s="111">
        <v>0</v>
      </c>
      <c r="AL27" s="111">
        <v>0</v>
      </c>
      <c r="AM27" s="111">
        <v>0</v>
      </c>
      <c r="AN27" s="111">
        <v>0</v>
      </c>
      <c r="AO27" s="111">
        <v>0</v>
      </c>
      <c r="AP27" s="111">
        <v>0</v>
      </c>
      <c r="AQ27" s="111">
        <v>0</v>
      </c>
      <c r="AR27" t="s">
        <v>352</v>
      </c>
      <c r="AS27">
        <f t="shared" si="22"/>
        <v>0</v>
      </c>
      <c r="AT27">
        <f t="shared" si="1"/>
        <v>0</v>
      </c>
      <c r="AU27">
        <f t="shared" si="2"/>
        <v>0</v>
      </c>
      <c r="AV27" s="113">
        <f t="shared" si="3"/>
        <v>1</v>
      </c>
      <c r="AW27" s="97">
        <f t="shared" si="4"/>
        <v>0</v>
      </c>
      <c r="AX27" s="114">
        <f t="shared" si="5"/>
        <v>0</v>
      </c>
      <c r="AY27" s="114">
        <f t="shared" si="6"/>
        <v>0</v>
      </c>
      <c r="AZ27" s="114">
        <f t="shared" si="7"/>
        <v>0</v>
      </c>
      <c r="BB27" s="115">
        <f t="shared" si="8"/>
        <v>0</v>
      </c>
      <c r="BC27" s="116">
        <f t="shared" si="9"/>
        <v>0</v>
      </c>
      <c r="BD27" s="116">
        <f t="shared" si="10"/>
        <v>0</v>
      </c>
      <c r="BE27" s="97">
        <f t="shared" si="11"/>
        <v>0</v>
      </c>
      <c r="BG27" s="114">
        <f t="shared" si="23"/>
        <v>0.1</v>
      </c>
      <c r="BH27" s="114">
        <f t="shared" si="12"/>
        <v>0</v>
      </c>
      <c r="BI27" s="114">
        <f t="shared" si="24"/>
        <v>0</v>
      </c>
      <c r="BJ27" s="114">
        <f t="shared" si="13"/>
        <v>0</v>
      </c>
      <c r="BK27" s="114">
        <f t="shared" si="25"/>
        <v>0</v>
      </c>
      <c r="BL27" s="114">
        <f t="shared" si="14"/>
        <v>0</v>
      </c>
      <c r="BM27" s="117">
        <f t="shared" si="15"/>
        <v>0.1</v>
      </c>
      <c r="BN27" s="114">
        <f t="shared" si="16"/>
        <v>0</v>
      </c>
      <c r="BO27" s="114">
        <f t="shared" si="26"/>
        <v>0.1</v>
      </c>
      <c r="BP27" s="114">
        <f t="shared" si="17"/>
        <v>0</v>
      </c>
      <c r="BQ27" s="114">
        <f t="shared" si="27"/>
        <v>0</v>
      </c>
      <c r="BR27" s="114">
        <f t="shared" si="18"/>
        <v>0</v>
      </c>
      <c r="BS27" s="114">
        <f t="shared" si="28"/>
        <v>0.1</v>
      </c>
      <c r="BT27" s="114">
        <f t="shared" si="19"/>
        <v>0</v>
      </c>
      <c r="BU27">
        <f t="shared" si="20"/>
        <v>0</v>
      </c>
      <c r="BW27" s="71">
        <f t="shared" si="21"/>
        <v>0</v>
      </c>
      <c r="BX27" s="70">
        <f t="shared" si="29"/>
        <v>0</v>
      </c>
      <c r="BY27" s="111">
        <f t="shared" si="30"/>
        <v>0</v>
      </c>
      <c r="BZ27" s="70">
        <f t="shared" si="31"/>
        <v>0</v>
      </c>
    </row>
    <row r="28" spans="1:78" ht="15">
      <c r="A28">
        <f t="shared" si="32"/>
        <v>0</v>
      </c>
      <c r="B28" t="s">
        <v>253</v>
      </c>
      <c r="C28">
        <v>0</v>
      </c>
      <c r="L28" s="111">
        <v>0.38</v>
      </c>
      <c r="M28" s="111">
        <v>0</v>
      </c>
      <c r="N28" s="111">
        <v>0</v>
      </c>
      <c r="O28" s="111">
        <v>0.38</v>
      </c>
      <c r="P28" s="111">
        <v>0.25596962000000001</v>
      </c>
      <c r="Q28" s="111">
        <v>0</v>
      </c>
      <c r="R28" s="111">
        <v>0</v>
      </c>
      <c r="S28" s="111">
        <v>0.25596962000000001</v>
      </c>
      <c r="T28" s="111">
        <v>0.25596962000000001</v>
      </c>
      <c r="U28" s="111">
        <v>0</v>
      </c>
      <c r="V28" s="111">
        <v>0</v>
      </c>
      <c r="W28" s="111">
        <v>0.25596962000000001</v>
      </c>
      <c r="X28" s="111">
        <v>0</v>
      </c>
      <c r="Y28" s="111">
        <v>0</v>
      </c>
      <c r="Z28" s="111">
        <v>0</v>
      </c>
      <c r="AA28" s="111">
        <v>0</v>
      </c>
      <c r="AB28" s="111">
        <v>0.12403038</v>
      </c>
      <c r="AC28" s="111">
        <v>0</v>
      </c>
      <c r="AD28" s="111">
        <v>0</v>
      </c>
      <c r="AE28" s="111">
        <v>0</v>
      </c>
      <c r="AF28" s="111">
        <v>0</v>
      </c>
      <c r="AG28" s="118">
        <v>0</v>
      </c>
      <c r="AI28" s="111">
        <v>0</v>
      </c>
      <c r="AJ28" s="111">
        <v>0</v>
      </c>
      <c r="AK28" s="111">
        <v>0</v>
      </c>
      <c r="AL28" s="111">
        <v>0</v>
      </c>
      <c r="AM28" s="111">
        <v>0</v>
      </c>
      <c r="AN28" s="111">
        <v>0</v>
      </c>
      <c r="AO28" s="111">
        <v>0</v>
      </c>
      <c r="AP28" s="111">
        <v>0</v>
      </c>
      <c r="AQ28" s="111">
        <v>0</v>
      </c>
      <c r="AS28">
        <f t="shared" si="22"/>
        <v>1</v>
      </c>
      <c r="AT28">
        <f t="shared" si="1"/>
        <v>-1</v>
      </c>
      <c r="AU28">
        <f t="shared" si="2"/>
        <v>0</v>
      </c>
      <c r="AV28" s="113">
        <f t="shared" si="3"/>
        <v>1</v>
      </c>
      <c r="AW28" s="97">
        <f t="shared" si="4"/>
        <v>0.32639573684210527</v>
      </c>
      <c r="AX28" s="114">
        <f t="shared" si="5"/>
        <v>0</v>
      </c>
      <c r="AY28" s="114">
        <f t="shared" si="6"/>
        <v>0</v>
      </c>
      <c r="AZ28" s="114">
        <f t="shared" si="7"/>
        <v>0</v>
      </c>
      <c r="BB28" s="115">
        <f t="shared" si="8"/>
        <v>0</v>
      </c>
      <c r="BC28" s="116">
        <f t="shared" si="9"/>
        <v>0</v>
      </c>
      <c r="BD28" s="116">
        <f t="shared" si="10"/>
        <v>0</v>
      </c>
      <c r="BE28" s="97">
        <f t="shared" si="11"/>
        <v>0</v>
      </c>
      <c r="BG28" s="114">
        <f t="shared" si="23"/>
        <v>0.25596962000000001</v>
      </c>
      <c r="BH28" s="114">
        <f t="shared" si="12"/>
        <v>0</v>
      </c>
      <c r="BI28" s="114">
        <f t="shared" si="24"/>
        <v>0.12403038</v>
      </c>
      <c r="BJ28" s="114">
        <f t="shared" si="13"/>
        <v>0</v>
      </c>
      <c r="BK28" s="114">
        <f t="shared" si="25"/>
        <v>0</v>
      </c>
      <c r="BL28" s="114">
        <f t="shared" si="14"/>
        <v>0</v>
      </c>
      <c r="BM28" s="117">
        <f t="shared" si="15"/>
        <v>0.38</v>
      </c>
      <c r="BN28" s="114">
        <f t="shared" si="16"/>
        <v>0</v>
      </c>
      <c r="BO28" s="114">
        <f t="shared" si="26"/>
        <v>0.25596962000000001</v>
      </c>
      <c r="BP28" s="114">
        <f t="shared" si="17"/>
        <v>0</v>
      </c>
      <c r="BQ28" s="114">
        <f t="shared" si="27"/>
        <v>0</v>
      </c>
      <c r="BR28" s="114">
        <f t="shared" si="18"/>
        <v>0</v>
      </c>
      <c r="BS28" s="114">
        <f t="shared" si="28"/>
        <v>0.25596962000000001</v>
      </c>
      <c r="BT28" s="114">
        <f t="shared" si="19"/>
        <v>0</v>
      </c>
      <c r="BU28">
        <f t="shared" si="20"/>
        <v>0</v>
      </c>
      <c r="BW28" s="71">
        <f t="shared" si="21"/>
        <v>0</v>
      </c>
      <c r="BX28" s="70">
        <f t="shared" si="29"/>
        <v>0</v>
      </c>
      <c r="BY28" s="111">
        <f t="shared" si="30"/>
        <v>0</v>
      </c>
      <c r="BZ28" s="70">
        <f t="shared" si="31"/>
        <v>0</v>
      </c>
    </row>
    <row r="29" spans="1:78" ht="15">
      <c r="A29">
        <f t="shared" si="32"/>
        <v>0</v>
      </c>
      <c r="C29">
        <v>0</v>
      </c>
      <c r="L29" s="111"/>
      <c r="M29" s="111"/>
      <c r="N29" s="111"/>
      <c r="O29" s="111"/>
      <c r="P29" s="111"/>
      <c r="Q29" s="111"/>
      <c r="R29" s="111"/>
      <c r="S29" s="111"/>
      <c r="T29" s="111"/>
      <c r="U29" s="111"/>
      <c r="V29" s="111"/>
      <c r="W29" s="111"/>
      <c r="X29" s="111"/>
      <c r="Y29" s="111"/>
      <c r="Z29" s="111"/>
      <c r="AA29" s="111"/>
      <c r="AB29" s="111"/>
      <c r="AC29" s="111"/>
      <c r="AD29" s="111"/>
      <c r="AE29" s="111"/>
      <c r="AF29" s="111"/>
      <c r="AI29" s="111"/>
      <c r="AJ29" s="111"/>
      <c r="AK29" s="111"/>
      <c r="AL29" s="111"/>
      <c r="AM29" s="111"/>
      <c r="AN29" s="111"/>
      <c r="AO29" s="111"/>
      <c r="AP29" s="111"/>
      <c r="AQ29" s="111"/>
      <c r="AS29">
        <f t="shared" si="22"/>
        <v>0</v>
      </c>
      <c r="AT29">
        <f t="shared" si="1"/>
        <v>0</v>
      </c>
      <c r="AU29">
        <f t="shared" si="2"/>
        <v>0</v>
      </c>
      <c r="AV29" s="113">
        <f t="shared" si="3"/>
        <v>0</v>
      </c>
      <c r="AW29" s="97">
        <f t="shared" si="4"/>
        <v>0</v>
      </c>
      <c r="AX29" s="114">
        <f t="shared" si="5"/>
        <v>0</v>
      </c>
      <c r="AY29" s="114">
        <f t="shared" si="6"/>
        <v>0</v>
      </c>
      <c r="AZ29" s="114">
        <f t="shared" si="7"/>
        <v>0</v>
      </c>
      <c r="BB29" s="115">
        <f t="shared" si="8"/>
        <v>0</v>
      </c>
      <c r="BC29" s="116">
        <f t="shared" si="9"/>
        <v>0</v>
      </c>
      <c r="BD29" s="116">
        <f t="shared" si="10"/>
        <v>0</v>
      </c>
      <c r="BE29" s="97">
        <f t="shared" si="11"/>
        <v>0</v>
      </c>
      <c r="BG29" s="114">
        <f t="shared" si="23"/>
        <v>0</v>
      </c>
      <c r="BH29" s="114">
        <f t="shared" si="12"/>
        <v>0</v>
      </c>
      <c r="BI29" s="114">
        <f t="shared" si="24"/>
        <v>0</v>
      </c>
      <c r="BJ29" s="114">
        <f t="shared" si="13"/>
        <v>0</v>
      </c>
      <c r="BK29" s="114">
        <f t="shared" si="25"/>
        <v>0</v>
      </c>
      <c r="BL29" s="114">
        <f t="shared" si="14"/>
        <v>0</v>
      </c>
      <c r="BM29" s="117">
        <f t="shared" si="15"/>
        <v>0</v>
      </c>
      <c r="BN29" s="114">
        <f t="shared" si="16"/>
        <v>0</v>
      </c>
      <c r="BO29" s="114">
        <f t="shared" si="26"/>
        <v>0</v>
      </c>
      <c r="BP29" s="114">
        <f t="shared" si="17"/>
        <v>0</v>
      </c>
      <c r="BQ29" s="114">
        <f t="shared" si="27"/>
        <v>0</v>
      </c>
      <c r="BR29" s="114">
        <f t="shared" si="18"/>
        <v>0</v>
      </c>
      <c r="BS29" s="114">
        <f t="shared" si="28"/>
        <v>0</v>
      </c>
      <c r="BT29" s="114">
        <f t="shared" si="19"/>
        <v>0</v>
      </c>
      <c r="BU29">
        <f t="shared" si="20"/>
        <v>0</v>
      </c>
      <c r="BW29" s="71">
        <f t="shared" si="21"/>
        <v>0</v>
      </c>
      <c r="BX29" s="70" t="e">
        <f t="shared" si="29"/>
        <v>#DIV/0!</v>
      </c>
      <c r="BY29" s="111">
        <f t="shared" si="30"/>
        <v>0</v>
      </c>
      <c r="BZ29" s="70">
        <f t="shared" si="31"/>
        <v>0</v>
      </c>
    </row>
    <row r="30" spans="1:78" ht="15">
      <c r="A30" t="str">
        <f t="shared" si="32"/>
        <v>918499</v>
      </c>
      <c r="B30" t="s">
        <v>236</v>
      </c>
      <c r="C30" t="s">
        <v>353</v>
      </c>
      <c r="D30" t="s">
        <v>237</v>
      </c>
      <c r="E30" t="s">
        <v>238</v>
      </c>
      <c r="G30" t="s">
        <v>345</v>
      </c>
      <c r="I30" t="s">
        <v>346</v>
      </c>
      <c r="J30" t="s">
        <v>347</v>
      </c>
      <c r="K30" s="119">
        <v>45379</v>
      </c>
      <c r="L30" s="111">
        <v>0.1</v>
      </c>
      <c r="M30" s="111">
        <v>0</v>
      </c>
      <c r="N30" s="111">
        <v>0</v>
      </c>
      <c r="O30" s="111">
        <v>0.1</v>
      </c>
      <c r="P30" s="111">
        <v>0.1</v>
      </c>
      <c r="Q30" s="111">
        <v>0</v>
      </c>
      <c r="R30" s="111">
        <v>0</v>
      </c>
      <c r="S30" s="111">
        <v>0.1</v>
      </c>
      <c r="T30" s="111">
        <v>0.1</v>
      </c>
      <c r="U30" s="111">
        <v>0</v>
      </c>
      <c r="V30" s="111">
        <v>0</v>
      </c>
      <c r="W30" s="111">
        <v>0.1</v>
      </c>
      <c r="X30" s="111">
        <v>0</v>
      </c>
      <c r="Y30" s="111">
        <v>0</v>
      </c>
      <c r="Z30" s="111">
        <v>0</v>
      </c>
      <c r="AA30" s="111">
        <v>0</v>
      </c>
      <c r="AB30" s="111">
        <v>0</v>
      </c>
      <c r="AC30" s="111">
        <v>0</v>
      </c>
      <c r="AD30" s="111">
        <v>0</v>
      </c>
      <c r="AE30" s="111">
        <v>0</v>
      </c>
      <c r="AF30" s="111">
        <v>0</v>
      </c>
      <c r="AG30" s="118">
        <v>0</v>
      </c>
      <c r="AI30" s="111">
        <v>0</v>
      </c>
      <c r="AJ30" s="111">
        <v>0</v>
      </c>
      <c r="AK30" s="111">
        <v>0</v>
      </c>
      <c r="AL30" s="111">
        <v>0</v>
      </c>
      <c r="AM30" s="111">
        <v>0</v>
      </c>
      <c r="AN30" s="111">
        <v>0</v>
      </c>
      <c r="AO30" s="111">
        <v>0</v>
      </c>
      <c r="AP30" s="111">
        <v>0</v>
      </c>
      <c r="AQ30" s="111">
        <v>0</v>
      </c>
      <c r="AR30" t="s">
        <v>353</v>
      </c>
      <c r="AS30">
        <f t="shared" si="22"/>
        <v>1</v>
      </c>
      <c r="AT30">
        <f t="shared" si="1"/>
        <v>0</v>
      </c>
      <c r="AU30">
        <f t="shared" si="2"/>
        <v>1</v>
      </c>
      <c r="AV30" s="113">
        <f t="shared" si="3"/>
        <v>1</v>
      </c>
      <c r="AW30" s="97">
        <f t="shared" si="4"/>
        <v>0</v>
      </c>
      <c r="AX30" s="114">
        <f t="shared" si="5"/>
        <v>0</v>
      </c>
      <c r="AY30" s="114">
        <f t="shared" si="6"/>
        <v>0</v>
      </c>
      <c r="AZ30" s="114">
        <f t="shared" si="7"/>
        <v>0</v>
      </c>
      <c r="BB30" s="115">
        <f t="shared" si="8"/>
        <v>0</v>
      </c>
      <c r="BC30" s="116">
        <f t="shared" si="9"/>
        <v>0</v>
      </c>
      <c r="BD30" s="116">
        <f t="shared" si="10"/>
        <v>0</v>
      </c>
      <c r="BE30" s="97">
        <f t="shared" si="11"/>
        <v>0</v>
      </c>
      <c r="BG30" s="114">
        <f t="shared" si="23"/>
        <v>0.1</v>
      </c>
      <c r="BH30" s="114">
        <f t="shared" si="12"/>
        <v>0</v>
      </c>
      <c r="BI30" s="114">
        <f t="shared" si="24"/>
        <v>0</v>
      </c>
      <c r="BJ30" s="114">
        <f t="shared" si="13"/>
        <v>0</v>
      </c>
      <c r="BK30" s="114">
        <f t="shared" si="25"/>
        <v>0</v>
      </c>
      <c r="BL30" s="114">
        <f t="shared" si="14"/>
        <v>0</v>
      </c>
      <c r="BM30" s="117">
        <f t="shared" si="15"/>
        <v>0.1</v>
      </c>
      <c r="BN30" s="114">
        <f t="shared" si="16"/>
        <v>0</v>
      </c>
      <c r="BO30" s="114">
        <f t="shared" si="26"/>
        <v>0.1</v>
      </c>
      <c r="BP30" s="114">
        <f t="shared" si="17"/>
        <v>0</v>
      </c>
      <c r="BQ30" s="114">
        <f t="shared" si="27"/>
        <v>0</v>
      </c>
      <c r="BR30" s="114">
        <f t="shared" si="18"/>
        <v>0</v>
      </c>
      <c r="BS30" s="114">
        <f t="shared" si="28"/>
        <v>0.1</v>
      </c>
      <c r="BT30" s="114">
        <f t="shared" si="19"/>
        <v>0</v>
      </c>
      <c r="BU30">
        <f t="shared" si="20"/>
        <v>1</v>
      </c>
      <c r="BV30">
        <v>1</v>
      </c>
      <c r="BW30" s="71">
        <f t="shared" si="21"/>
        <v>0</v>
      </c>
      <c r="BX30" s="70">
        <f t="shared" si="29"/>
        <v>0</v>
      </c>
      <c r="BY30" s="111">
        <f t="shared" si="30"/>
        <v>0</v>
      </c>
      <c r="BZ30" s="70">
        <f t="shared" si="31"/>
        <v>0</v>
      </c>
    </row>
    <row r="31" spans="1:78" ht="15">
      <c r="A31" t="str">
        <f t="shared" si="32"/>
        <v>918499</v>
      </c>
      <c r="B31" t="s">
        <v>236</v>
      </c>
      <c r="C31" t="s">
        <v>353</v>
      </c>
      <c r="D31" t="s">
        <v>237</v>
      </c>
      <c r="E31" t="s">
        <v>238</v>
      </c>
      <c r="G31" t="s">
        <v>345</v>
      </c>
      <c r="I31" t="s">
        <v>349</v>
      </c>
      <c r="J31" t="s">
        <v>349</v>
      </c>
      <c r="K31" s="119">
        <v>45471</v>
      </c>
      <c r="L31" s="111">
        <v>0.1</v>
      </c>
      <c r="M31" s="111">
        <v>0</v>
      </c>
      <c r="N31" s="111">
        <v>0</v>
      </c>
      <c r="O31" s="111">
        <v>0.1</v>
      </c>
      <c r="P31" s="111">
        <v>0.1</v>
      </c>
      <c r="Q31" s="111">
        <v>0</v>
      </c>
      <c r="R31" s="111">
        <v>0</v>
      </c>
      <c r="S31" s="111">
        <v>0.1</v>
      </c>
      <c r="T31" s="111">
        <v>0.1</v>
      </c>
      <c r="U31" s="111">
        <v>0</v>
      </c>
      <c r="V31" s="111">
        <v>0</v>
      </c>
      <c r="W31" s="111">
        <v>0.1</v>
      </c>
      <c r="X31" s="111">
        <v>0</v>
      </c>
      <c r="Y31" s="111">
        <v>0</v>
      </c>
      <c r="Z31" s="111">
        <v>0</v>
      </c>
      <c r="AA31" s="111">
        <v>0</v>
      </c>
      <c r="AB31" s="111">
        <v>0</v>
      </c>
      <c r="AC31" s="111">
        <v>0</v>
      </c>
      <c r="AD31" s="111">
        <v>0</v>
      </c>
      <c r="AE31" s="111">
        <v>0</v>
      </c>
      <c r="AF31" s="111">
        <v>0</v>
      </c>
      <c r="AG31" s="118">
        <v>0</v>
      </c>
      <c r="AI31" s="111">
        <v>0</v>
      </c>
      <c r="AJ31" s="111">
        <v>0</v>
      </c>
      <c r="AK31" s="111">
        <v>0</v>
      </c>
      <c r="AL31" s="111">
        <v>0</v>
      </c>
      <c r="AM31" s="111">
        <v>0</v>
      </c>
      <c r="AN31" s="111">
        <v>0</v>
      </c>
      <c r="AO31" s="111">
        <v>0</v>
      </c>
      <c r="AP31" s="111">
        <v>0</v>
      </c>
      <c r="AQ31" s="111">
        <v>0</v>
      </c>
      <c r="AR31" t="s">
        <v>353</v>
      </c>
      <c r="AS31">
        <f t="shared" si="22"/>
        <v>0</v>
      </c>
      <c r="AT31">
        <f t="shared" si="1"/>
        <v>0</v>
      </c>
      <c r="AU31">
        <f t="shared" si="2"/>
        <v>0</v>
      </c>
      <c r="AV31" s="113">
        <f t="shared" si="3"/>
        <v>1</v>
      </c>
      <c r="AW31" s="97">
        <f t="shared" si="4"/>
        <v>0</v>
      </c>
      <c r="AX31" s="114">
        <f t="shared" si="5"/>
        <v>0</v>
      </c>
      <c r="AY31" s="114">
        <f t="shared" si="6"/>
        <v>0</v>
      </c>
      <c r="AZ31" s="114">
        <f t="shared" si="7"/>
        <v>0</v>
      </c>
      <c r="BB31" s="115">
        <f t="shared" si="8"/>
        <v>0</v>
      </c>
      <c r="BC31" s="116">
        <f t="shared" si="9"/>
        <v>0</v>
      </c>
      <c r="BD31" s="116">
        <f t="shared" si="10"/>
        <v>0</v>
      </c>
      <c r="BE31" s="97">
        <f t="shared" si="11"/>
        <v>0</v>
      </c>
      <c r="BG31" s="114">
        <f t="shared" si="23"/>
        <v>0.1</v>
      </c>
      <c r="BH31" s="114">
        <f t="shared" si="12"/>
        <v>0</v>
      </c>
      <c r="BI31" s="114">
        <f t="shared" si="24"/>
        <v>0</v>
      </c>
      <c r="BJ31" s="114">
        <f t="shared" si="13"/>
        <v>0</v>
      </c>
      <c r="BK31" s="114">
        <f t="shared" si="25"/>
        <v>0</v>
      </c>
      <c r="BL31" s="114">
        <f t="shared" si="14"/>
        <v>0</v>
      </c>
      <c r="BM31" s="117">
        <f t="shared" si="15"/>
        <v>0.1</v>
      </c>
      <c r="BN31" s="114">
        <f t="shared" si="16"/>
        <v>0</v>
      </c>
      <c r="BO31" s="114">
        <f t="shared" si="26"/>
        <v>0.1</v>
      </c>
      <c r="BP31" s="114">
        <f t="shared" si="17"/>
        <v>0</v>
      </c>
      <c r="BQ31" s="114">
        <f t="shared" si="27"/>
        <v>0</v>
      </c>
      <c r="BR31" s="114">
        <f t="shared" si="18"/>
        <v>0</v>
      </c>
      <c r="BS31" s="114">
        <f t="shared" si="28"/>
        <v>0.1</v>
      </c>
      <c r="BT31" s="114">
        <f t="shared" si="19"/>
        <v>0</v>
      </c>
      <c r="BU31">
        <f t="shared" si="20"/>
        <v>0</v>
      </c>
      <c r="BW31" s="71">
        <f t="shared" si="21"/>
        <v>0</v>
      </c>
      <c r="BX31" s="70">
        <f t="shared" si="29"/>
        <v>0</v>
      </c>
      <c r="BY31" s="111">
        <f t="shared" si="30"/>
        <v>0</v>
      </c>
      <c r="BZ31" s="70">
        <f t="shared" si="31"/>
        <v>0</v>
      </c>
    </row>
    <row r="32" spans="1:78" ht="15">
      <c r="A32" t="str">
        <f t="shared" si="32"/>
        <v>918499</v>
      </c>
      <c r="B32" t="s">
        <v>236</v>
      </c>
      <c r="C32" t="s">
        <v>353</v>
      </c>
      <c r="D32" t="s">
        <v>237</v>
      </c>
      <c r="E32" t="s">
        <v>238</v>
      </c>
      <c r="G32" t="s">
        <v>345</v>
      </c>
      <c r="I32" t="s">
        <v>350</v>
      </c>
      <c r="J32" t="s">
        <v>350</v>
      </c>
      <c r="K32" s="119">
        <v>45565</v>
      </c>
      <c r="L32" s="111">
        <v>0.08</v>
      </c>
      <c r="M32" s="111">
        <v>0</v>
      </c>
      <c r="N32" s="111">
        <v>0</v>
      </c>
      <c r="O32" s="111">
        <v>0.08</v>
      </c>
      <c r="P32" s="111">
        <v>0.08</v>
      </c>
      <c r="Q32" s="111">
        <v>0</v>
      </c>
      <c r="R32" s="111">
        <v>0</v>
      </c>
      <c r="S32" s="111">
        <v>0.08</v>
      </c>
      <c r="T32" s="111">
        <v>0.08</v>
      </c>
      <c r="U32" s="111">
        <v>0</v>
      </c>
      <c r="V32" s="111">
        <v>0</v>
      </c>
      <c r="W32" s="111">
        <v>0.08</v>
      </c>
      <c r="X32" s="111">
        <v>0</v>
      </c>
      <c r="Y32" s="111">
        <v>0</v>
      </c>
      <c r="Z32" s="111">
        <v>0</v>
      </c>
      <c r="AA32" s="111">
        <v>0</v>
      </c>
      <c r="AB32" s="111">
        <v>0</v>
      </c>
      <c r="AC32" s="111">
        <v>0</v>
      </c>
      <c r="AD32" s="111">
        <v>0</v>
      </c>
      <c r="AE32" s="111">
        <v>0</v>
      </c>
      <c r="AF32" s="111">
        <v>0</v>
      </c>
      <c r="AG32" s="118">
        <v>0</v>
      </c>
      <c r="AI32" s="111">
        <v>0</v>
      </c>
      <c r="AJ32" s="111">
        <v>0</v>
      </c>
      <c r="AK32" s="111">
        <v>0</v>
      </c>
      <c r="AL32" s="111">
        <v>0</v>
      </c>
      <c r="AM32" s="111">
        <v>0</v>
      </c>
      <c r="AN32" s="111">
        <v>0</v>
      </c>
      <c r="AO32" s="111">
        <v>0</v>
      </c>
      <c r="AP32" s="111">
        <v>0</v>
      </c>
      <c r="AQ32" s="111">
        <v>0</v>
      </c>
      <c r="AR32" t="s">
        <v>353</v>
      </c>
      <c r="AS32">
        <f t="shared" si="22"/>
        <v>0</v>
      </c>
      <c r="AT32">
        <f t="shared" si="1"/>
        <v>0</v>
      </c>
      <c r="AU32">
        <f t="shared" si="2"/>
        <v>0</v>
      </c>
      <c r="AV32" s="113">
        <f t="shared" si="3"/>
        <v>1</v>
      </c>
      <c r="AW32" s="97">
        <f t="shared" si="4"/>
        <v>0</v>
      </c>
      <c r="AX32" s="114">
        <f t="shared" si="5"/>
        <v>0</v>
      </c>
      <c r="AY32" s="114">
        <f t="shared" si="6"/>
        <v>0</v>
      </c>
      <c r="AZ32" s="114">
        <f t="shared" si="7"/>
        <v>0</v>
      </c>
      <c r="BB32" s="115">
        <f t="shared" si="8"/>
        <v>0</v>
      </c>
      <c r="BC32" s="116">
        <f t="shared" si="9"/>
        <v>0</v>
      </c>
      <c r="BD32" s="116">
        <f t="shared" si="10"/>
        <v>0</v>
      </c>
      <c r="BE32" s="97">
        <f t="shared" si="11"/>
        <v>0</v>
      </c>
      <c r="BG32" s="114">
        <f t="shared" si="23"/>
        <v>0.08</v>
      </c>
      <c r="BH32" s="114">
        <f t="shared" si="12"/>
        <v>0</v>
      </c>
      <c r="BI32" s="114">
        <f t="shared" si="24"/>
        <v>0</v>
      </c>
      <c r="BJ32" s="114">
        <f t="shared" si="13"/>
        <v>0</v>
      </c>
      <c r="BK32" s="114">
        <f t="shared" si="25"/>
        <v>0</v>
      </c>
      <c r="BL32" s="114">
        <f t="shared" si="14"/>
        <v>0</v>
      </c>
      <c r="BM32" s="117">
        <f t="shared" si="15"/>
        <v>0.08</v>
      </c>
      <c r="BN32" s="114">
        <f t="shared" si="16"/>
        <v>0</v>
      </c>
      <c r="BO32" s="114">
        <f t="shared" si="26"/>
        <v>0.08</v>
      </c>
      <c r="BP32" s="114">
        <f t="shared" si="17"/>
        <v>0</v>
      </c>
      <c r="BQ32" s="114">
        <f t="shared" si="27"/>
        <v>0</v>
      </c>
      <c r="BR32" s="114">
        <f t="shared" si="18"/>
        <v>0</v>
      </c>
      <c r="BS32" s="114">
        <f t="shared" si="28"/>
        <v>0.08</v>
      </c>
      <c r="BT32" s="114">
        <f t="shared" si="19"/>
        <v>0</v>
      </c>
      <c r="BU32">
        <f t="shared" si="20"/>
        <v>0</v>
      </c>
      <c r="BW32" s="71">
        <f t="shared" si="21"/>
        <v>0</v>
      </c>
      <c r="BX32" s="70">
        <f t="shared" si="29"/>
        <v>0</v>
      </c>
      <c r="BY32" s="111">
        <f t="shared" si="30"/>
        <v>0</v>
      </c>
      <c r="BZ32" s="70">
        <f t="shared" si="31"/>
        <v>0</v>
      </c>
    </row>
    <row r="33" spans="1:78" ht="15">
      <c r="A33" t="str">
        <f t="shared" si="32"/>
        <v>918499</v>
      </c>
      <c r="B33" t="s">
        <v>236</v>
      </c>
      <c r="C33" t="s">
        <v>353</v>
      </c>
      <c r="D33" t="s">
        <v>237</v>
      </c>
      <c r="E33" t="s">
        <v>238</v>
      </c>
      <c r="G33" t="s">
        <v>345</v>
      </c>
      <c r="I33" t="s">
        <v>351</v>
      </c>
      <c r="J33" t="s">
        <v>351</v>
      </c>
      <c r="K33" s="119">
        <v>45657</v>
      </c>
      <c r="L33" s="111">
        <v>0.10416</v>
      </c>
      <c r="M33" s="111">
        <v>0</v>
      </c>
      <c r="N33" s="111">
        <v>0</v>
      </c>
      <c r="O33" s="111">
        <v>0.10416</v>
      </c>
      <c r="P33" s="111">
        <v>0.10416</v>
      </c>
      <c r="Q33" s="111">
        <v>0</v>
      </c>
      <c r="R33" s="111">
        <v>0</v>
      </c>
      <c r="S33" s="111">
        <v>0.10416</v>
      </c>
      <c r="T33" s="111">
        <v>0.10416</v>
      </c>
      <c r="U33" s="111">
        <v>0</v>
      </c>
      <c r="V33" s="111">
        <v>0</v>
      </c>
      <c r="W33" s="111">
        <v>0.10416</v>
      </c>
      <c r="X33" s="111">
        <v>0</v>
      </c>
      <c r="Y33" s="111">
        <v>0</v>
      </c>
      <c r="Z33" s="111">
        <v>0</v>
      </c>
      <c r="AA33" s="111">
        <v>0</v>
      </c>
      <c r="AB33" s="111">
        <v>0</v>
      </c>
      <c r="AC33" s="111">
        <v>0</v>
      </c>
      <c r="AD33" s="111">
        <v>0</v>
      </c>
      <c r="AE33" s="111">
        <v>0</v>
      </c>
      <c r="AF33" s="111">
        <v>0</v>
      </c>
      <c r="AG33" s="118">
        <v>0</v>
      </c>
      <c r="AI33" s="111">
        <v>0</v>
      </c>
      <c r="AJ33" s="111">
        <v>0</v>
      </c>
      <c r="AK33" s="111">
        <v>0</v>
      </c>
      <c r="AL33" s="111">
        <v>0</v>
      </c>
      <c r="AM33" s="111">
        <v>0</v>
      </c>
      <c r="AN33" s="111">
        <v>0</v>
      </c>
      <c r="AO33" s="111">
        <v>0</v>
      </c>
      <c r="AP33" s="111">
        <v>0</v>
      </c>
      <c r="AQ33" s="111">
        <v>0</v>
      </c>
      <c r="AR33" t="s">
        <v>353</v>
      </c>
      <c r="AS33">
        <f t="shared" si="22"/>
        <v>0</v>
      </c>
      <c r="AT33">
        <f t="shared" si="1"/>
        <v>0</v>
      </c>
      <c r="AU33">
        <f t="shared" si="2"/>
        <v>0</v>
      </c>
      <c r="AV33" s="113">
        <f t="shared" si="3"/>
        <v>1</v>
      </c>
      <c r="AW33" s="97">
        <f t="shared" si="4"/>
        <v>0</v>
      </c>
      <c r="AX33" s="114">
        <f t="shared" si="5"/>
        <v>0</v>
      </c>
      <c r="AY33" s="114">
        <f t="shared" si="6"/>
        <v>0</v>
      </c>
      <c r="AZ33" s="114">
        <f t="shared" si="7"/>
        <v>0</v>
      </c>
      <c r="BB33" s="115">
        <f t="shared" si="8"/>
        <v>0</v>
      </c>
      <c r="BC33" s="116">
        <f t="shared" si="9"/>
        <v>0</v>
      </c>
      <c r="BD33" s="116">
        <f t="shared" si="10"/>
        <v>0</v>
      </c>
      <c r="BE33" s="97">
        <f t="shared" si="11"/>
        <v>0</v>
      </c>
      <c r="BG33" s="114">
        <f t="shared" si="23"/>
        <v>0.10416</v>
      </c>
      <c r="BH33" s="114">
        <f t="shared" si="12"/>
        <v>0</v>
      </c>
      <c r="BI33" s="114">
        <f t="shared" si="24"/>
        <v>0</v>
      </c>
      <c r="BJ33" s="114">
        <f t="shared" si="13"/>
        <v>0</v>
      </c>
      <c r="BK33" s="114">
        <f t="shared" si="25"/>
        <v>0</v>
      </c>
      <c r="BL33" s="114">
        <f t="shared" si="14"/>
        <v>0</v>
      </c>
      <c r="BM33" s="117">
        <f t="shared" si="15"/>
        <v>0.10416</v>
      </c>
      <c r="BN33" s="114">
        <f t="shared" si="16"/>
        <v>0</v>
      </c>
      <c r="BO33" s="114">
        <f t="shared" si="26"/>
        <v>0.10416</v>
      </c>
      <c r="BP33" s="114">
        <f t="shared" si="17"/>
        <v>0</v>
      </c>
      <c r="BQ33" s="114">
        <f t="shared" si="27"/>
        <v>0</v>
      </c>
      <c r="BR33" s="114">
        <f t="shared" si="18"/>
        <v>0</v>
      </c>
      <c r="BS33" s="114">
        <f t="shared" si="28"/>
        <v>0.10416</v>
      </c>
      <c r="BT33" s="114">
        <f t="shared" si="19"/>
        <v>0</v>
      </c>
      <c r="BU33">
        <f t="shared" si="20"/>
        <v>0</v>
      </c>
      <c r="BW33" s="71">
        <f t="shared" si="21"/>
        <v>0</v>
      </c>
      <c r="BX33" s="70">
        <f t="shared" si="29"/>
        <v>0</v>
      </c>
      <c r="BY33" s="111">
        <f t="shared" si="30"/>
        <v>0</v>
      </c>
      <c r="BZ33" s="70">
        <f t="shared" si="31"/>
        <v>0</v>
      </c>
    </row>
    <row r="34" spans="1:78" ht="15">
      <c r="A34">
        <f t="shared" si="32"/>
        <v>0</v>
      </c>
      <c r="B34" t="s">
        <v>253</v>
      </c>
      <c r="C34">
        <v>0</v>
      </c>
      <c r="L34" s="111">
        <v>0.38416</v>
      </c>
      <c r="M34" s="111">
        <v>0</v>
      </c>
      <c r="N34" s="111">
        <v>0</v>
      </c>
      <c r="O34" s="111">
        <v>0.38416</v>
      </c>
      <c r="P34" s="111">
        <v>0.38416</v>
      </c>
      <c r="Q34" s="111">
        <v>0</v>
      </c>
      <c r="R34" s="111">
        <v>0</v>
      </c>
      <c r="S34" s="111">
        <v>0.38416</v>
      </c>
      <c r="T34" s="111">
        <v>0.38416</v>
      </c>
      <c r="U34" s="111">
        <v>0</v>
      </c>
      <c r="V34" s="111">
        <v>0</v>
      </c>
      <c r="W34" s="111">
        <v>0.38416</v>
      </c>
      <c r="X34" s="111">
        <v>0</v>
      </c>
      <c r="Y34" s="111">
        <v>0</v>
      </c>
      <c r="Z34" s="111">
        <v>0</v>
      </c>
      <c r="AA34" s="111">
        <v>0</v>
      </c>
      <c r="AB34" s="111">
        <v>0</v>
      </c>
      <c r="AC34" s="111">
        <v>0</v>
      </c>
      <c r="AD34" s="111">
        <v>0</v>
      </c>
      <c r="AE34" s="111">
        <v>0</v>
      </c>
      <c r="AF34" s="111">
        <v>0</v>
      </c>
      <c r="AG34" s="118">
        <v>0</v>
      </c>
      <c r="AI34" s="111">
        <v>0</v>
      </c>
      <c r="AJ34" s="111">
        <v>0</v>
      </c>
      <c r="AK34" s="111">
        <v>0</v>
      </c>
      <c r="AL34" s="111">
        <v>0</v>
      </c>
      <c r="AM34" s="111">
        <v>0</v>
      </c>
      <c r="AN34" s="111">
        <v>0</v>
      </c>
      <c r="AO34" s="111">
        <v>0</v>
      </c>
      <c r="AP34" s="111">
        <v>0</v>
      </c>
      <c r="AQ34" s="111">
        <v>0</v>
      </c>
      <c r="AS34">
        <f t="shared" si="22"/>
        <v>1</v>
      </c>
      <c r="AT34">
        <f t="shared" si="1"/>
        <v>-1</v>
      </c>
      <c r="AU34">
        <f t="shared" si="2"/>
        <v>0</v>
      </c>
      <c r="AV34" s="113">
        <f t="shared" si="3"/>
        <v>1</v>
      </c>
      <c r="AW34" s="97">
        <f t="shared" si="4"/>
        <v>0</v>
      </c>
      <c r="AX34" s="114">
        <f t="shared" si="5"/>
        <v>0</v>
      </c>
      <c r="AY34" s="114">
        <f t="shared" si="6"/>
        <v>0</v>
      </c>
      <c r="AZ34" s="114">
        <f t="shared" si="7"/>
        <v>0</v>
      </c>
      <c r="BB34" s="115">
        <f t="shared" si="8"/>
        <v>0</v>
      </c>
      <c r="BC34" s="116">
        <f t="shared" si="9"/>
        <v>0</v>
      </c>
      <c r="BD34" s="116">
        <f t="shared" si="10"/>
        <v>0</v>
      </c>
      <c r="BE34" s="97">
        <f t="shared" si="11"/>
        <v>0</v>
      </c>
      <c r="BG34" s="114">
        <f t="shared" si="23"/>
        <v>0.38416</v>
      </c>
      <c r="BH34" s="114">
        <f t="shared" si="12"/>
        <v>0</v>
      </c>
      <c r="BI34" s="114">
        <f t="shared" si="24"/>
        <v>0</v>
      </c>
      <c r="BJ34" s="114">
        <f t="shared" si="13"/>
        <v>0</v>
      </c>
      <c r="BK34" s="114">
        <f t="shared" si="25"/>
        <v>0</v>
      </c>
      <c r="BL34" s="114">
        <f t="shared" si="14"/>
        <v>0</v>
      </c>
      <c r="BM34" s="117">
        <f t="shared" si="15"/>
        <v>0.38416</v>
      </c>
      <c r="BN34" s="114">
        <f t="shared" si="16"/>
        <v>0</v>
      </c>
      <c r="BO34" s="114">
        <f t="shared" si="26"/>
        <v>0.38416</v>
      </c>
      <c r="BP34" s="114">
        <f t="shared" si="17"/>
        <v>0</v>
      </c>
      <c r="BQ34" s="114">
        <f t="shared" si="27"/>
        <v>0</v>
      </c>
      <c r="BR34" s="114">
        <f t="shared" si="18"/>
        <v>0</v>
      </c>
      <c r="BS34" s="114">
        <f t="shared" si="28"/>
        <v>0.38416</v>
      </c>
      <c r="BT34" s="114">
        <f t="shared" si="19"/>
        <v>0</v>
      </c>
      <c r="BU34">
        <f t="shared" si="20"/>
        <v>0</v>
      </c>
      <c r="BW34" s="71">
        <f t="shared" si="21"/>
        <v>0</v>
      </c>
      <c r="BX34" s="70">
        <f t="shared" si="29"/>
        <v>0</v>
      </c>
      <c r="BY34" s="111">
        <f t="shared" si="30"/>
        <v>0</v>
      </c>
      <c r="BZ34" s="70">
        <f t="shared" si="31"/>
        <v>0</v>
      </c>
    </row>
    <row r="35" spans="1:78" ht="15">
      <c r="A35">
        <f t="shared" si="32"/>
        <v>0</v>
      </c>
      <c r="C35">
        <v>0</v>
      </c>
      <c r="L35" s="111"/>
      <c r="M35" s="111"/>
      <c r="N35" s="111"/>
      <c r="O35" s="111"/>
      <c r="P35" s="111"/>
      <c r="Q35" s="111"/>
      <c r="R35" s="111"/>
      <c r="S35" s="111"/>
      <c r="T35" s="111"/>
      <c r="U35" s="111"/>
      <c r="V35" s="111"/>
      <c r="W35" s="111"/>
      <c r="X35" s="111"/>
      <c r="Y35" s="111"/>
      <c r="Z35" s="111"/>
      <c r="AA35" s="111"/>
      <c r="AB35" s="111"/>
      <c r="AC35" s="111"/>
      <c r="AD35" s="111"/>
      <c r="AE35" s="111"/>
      <c r="AF35" s="111"/>
      <c r="AI35" s="111"/>
      <c r="AJ35" s="111"/>
      <c r="AK35" s="111"/>
      <c r="AL35" s="111"/>
      <c r="AM35" s="111"/>
      <c r="AN35" s="111"/>
      <c r="AO35" s="111"/>
      <c r="AP35" s="111"/>
      <c r="AQ35" s="111"/>
      <c r="AS35">
        <f t="shared" si="22"/>
        <v>0</v>
      </c>
      <c r="AT35">
        <f t="shared" si="1"/>
        <v>0</v>
      </c>
      <c r="AU35">
        <f t="shared" si="2"/>
        <v>0</v>
      </c>
      <c r="AV35" s="113">
        <f t="shared" si="3"/>
        <v>0</v>
      </c>
      <c r="AW35" s="97">
        <f t="shared" si="4"/>
        <v>0</v>
      </c>
      <c r="AX35" s="114">
        <f t="shared" si="5"/>
        <v>0</v>
      </c>
      <c r="AY35" s="114">
        <f t="shared" si="6"/>
        <v>0</v>
      </c>
      <c r="AZ35" s="114">
        <f t="shared" si="7"/>
        <v>0</v>
      </c>
      <c r="BB35" s="115">
        <f t="shared" si="8"/>
        <v>0</v>
      </c>
      <c r="BC35" s="116">
        <f t="shared" si="9"/>
        <v>0</v>
      </c>
      <c r="BD35" s="116">
        <f t="shared" si="10"/>
        <v>0</v>
      </c>
      <c r="BE35" s="97">
        <f t="shared" si="11"/>
        <v>0</v>
      </c>
      <c r="BG35" s="114">
        <f t="shared" si="23"/>
        <v>0</v>
      </c>
      <c r="BH35" s="114">
        <f t="shared" si="12"/>
        <v>0</v>
      </c>
      <c r="BI35" s="114">
        <f t="shared" si="24"/>
        <v>0</v>
      </c>
      <c r="BJ35" s="114">
        <f t="shared" si="13"/>
        <v>0</v>
      </c>
      <c r="BK35" s="114">
        <f t="shared" si="25"/>
        <v>0</v>
      </c>
      <c r="BL35" s="114">
        <f t="shared" si="14"/>
        <v>0</v>
      </c>
      <c r="BM35" s="117">
        <f t="shared" si="15"/>
        <v>0</v>
      </c>
      <c r="BN35" s="114">
        <f t="shared" si="16"/>
        <v>0</v>
      </c>
      <c r="BO35" s="114">
        <f t="shared" si="26"/>
        <v>0</v>
      </c>
      <c r="BP35" s="114">
        <f t="shared" si="17"/>
        <v>0</v>
      </c>
      <c r="BQ35" s="114">
        <f t="shared" si="27"/>
        <v>0</v>
      </c>
      <c r="BR35" s="114">
        <f t="shared" si="18"/>
        <v>0</v>
      </c>
      <c r="BS35" s="114">
        <f t="shared" si="28"/>
        <v>0</v>
      </c>
      <c r="BT35" s="114">
        <f t="shared" si="19"/>
        <v>0</v>
      </c>
      <c r="BU35">
        <f t="shared" si="20"/>
        <v>0</v>
      </c>
      <c r="BW35" s="71">
        <f t="shared" si="21"/>
        <v>0</v>
      </c>
      <c r="BX35" s="70" t="e">
        <f t="shared" si="29"/>
        <v>#DIV/0!</v>
      </c>
      <c r="BY35" s="111">
        <f t="shared" si="30"/>
        <v>0</v>
      </c>
      <c r="BZ35" s="70">
        <f t="shared" si="31"/>
        <v>0</v>
      </c>
    </row>
    <row r="36" spans="1:78" ht="15">
      <c r="A36" t="str">
        <f t="shared" si="32"/>
        <v>1003055</v>
      </c>
      <c r="B36" t="s">
        <v>245</v>
      </c>
      <c r="C36" t="s">
        <v>354</v>
      </c>
      <c r="D36" t="s">
        <v>246</v>
      </c>
      <c r="E36" t="s">
        <v>247</v>
      </c>
      <c r="I36" t="s">
        <v>351</v>
      </c>
      <c r="J36" t="s">
        <v>351</v>
      </c>
      <c r="K36" s="119">
        <v>45657</v>
      </c>
      <c r="L36" s="111">
        <v>0</v>
      </c>
      <c r="M36" s="111">
        <v>0</v>
      </c>
      <c r="N36" s="111">
        <v>0</v>
      </c>
      <c r="O36" s="111">
        <v>0</v>
      </c>
      <c r="P36" s="111">
        <v>0</v>
      </c>
      <c r="Q36" s="111">
        <v>0</v>
      </c>
      <c r="R36" s="111">
        <v>0</v>
      </c>
      <c r="S36" s="111">
        <v>0</v>
      </c>
      <c r="T36" s="111">
        <v>0</v>
      </c>
      <c r="U36" s="111">
        <v>0</v>
      </c>
      <c r="V36" s="111">
        <v>0</v>
      </c>
      <c r="W36" s="111">
        <v>0</v>
      </c>
      <c r="X36" s="111">
        <v>0</v>
      </c>
      <c r="Y36" s="111">
        <v>0</v>
      </c>
      <c r="Z36" s="111">
        <v>0</v>
      </c>
      <c r="AA36" s="111">
        <v>0</v>
      </c>
      <c r="AB36" s="111">
        <v>0</v>
      </c>
      <c r="AC36" s="111">
        <v>0</v>
      </c>
      <c r="AD36" s="111">
        <v>0</v>
      </c>
      <c r="AE36" s="111">
        <v>0</v>
      </c>
      <c r="AF36" s="111">
        <v>0</v>
      </c>
      <c r="AG36" s="118">
        <v>0</v>
      </c>
      <c r="AI36" s="111">
        <v>0</v>
      </c>
      <c r="AJ36" s="111">
        <v>0</v>
      </c>
      <c r="AK36" s="111">
        <v>0</v>
      </c>
      <c r="AL36" s="111">
        <v>0</v>
      </c>
      <c r="AM36" s="111">
        <v>0</v>
      </c>
      <c r="AN36" s="111">
        <v>0</v>
      </c>
      <c r="AO36" s="111">
        <v>0</v>
      </c>
      <c r="AP36" s="111">
        <v>0</v>
      </c>
      <c r="AQ36" s="111">
        <v>0</v>
      </c>
      <c r="AR36" t="s">
        <v>354</v>
      </c>
      <c r="AS36">
        <f t="shared" si="22"/>
        <v>1</v>
      </c>
      <c r="AT36">
        <f t="shared" si="1"/>
        <v>0</v>
      </c>
      <c r="AU36">
        <f t="shared" si="2"/>
        <v>1</v>
      </c>
      <c r="AV36" s="113">
        <f t="shared" si="3"/>
        <v>0</v>
      </c>
      <c r="AW36" s="97">
        <f t="shared" si="4"/>
        <v>0</v>
      </c>
      <c r="AX36" s="114">
        <f t="shared" si="5"/>
        <v>0</v>
      </c>
      <c r="AY36" s="114">
        <f t="shared" si="6"/>
        <v>0</v>
      </c>
      <c r="AZ36" s="114">
        <f t="shared" si="7"/>
        <v>0</v>
      </c>
      <c r="BB36" s="115">
        <f t="shared" si="8"/>
        <v>0</v>
      </c>
      <c r="BC36" s="116">
        <f t="shared" si="9"/>
        <v>0</v>
      </c>
      <c r="BD36" s="116">
        <f t="shared" si="10"/>
        <v>0</v>
      </c>
      <c r="BE36" s="97">
        <f t="shared" si="11"/>
        <v>0</v>
      </c>
      <c r="BG36" s="114">
        <f t="shared" si="23"/>
        <v>0</v>
      </c>
      <c r="BH36" s="114">
        <f t="shared" si="12"/>
        <v>0</v>
      </c>
      <c r="BI36" s="114">
        <f t="shared" si="24"/>
        <v>0</v>
      </c>
      <c r="BJ36" s="114">
        <f t="shared" si="13"/>
        <v>0</v>
      </c>
      <c r="BK36" s="114">
        <f t="shared" si="25"/>
        <v>0</v>
      </c>
      <c r="BL36" s="114">
        <f t="shared" si="14"/>
        <v>0</v>
      </c>
      <c r="BM36" s="117">
        <f t="shared" si="15"/>
        <v>0</v>
      </c>
      <c r="BN36" s="114">
        <f t="shared" si="16"/>
        <v>0</v>
      </c>
      <c r="BO36" s="114">
        <f t="shared" si="26"/>
        <v>0</v>
      </c>
      <c r="BP36" s="114">
        <f t="shared" si="17"/>
        <v>0</v>
      </c>
      <c r="BQ36" s="114">
        <f t="shared" si="27"/>
        <v>0</v>
      </c>
      <c r="BR36" s="114">
        <f t="shared" si="18"/>
        <v>0</v>
      </c>
      <c r="BS36" s="114">
        <f t="shared" si="28"/>
        <v>0</v>
      </c>
      <c r="BT36" s="114">
        <f t="shared" si="19"/>
        <v>0</v>
      </c>
      <c r="BU36">
        <f t="shared" si="20"/>
        <v>0</v>
      </c>
      <c r="BW36" s="71">
        <f t="shared" si="21"/>
        <v>0</v>
      </c>
      <c r="BX36" s="70" t="e">
        <f t="shared" si="29"/>
        <v>#DIV/0!</v>
      </c>
      <c r="BY36" s="111">
        <f t="shared" si="30"/>
        <v>0</v>
      </c>
      <c r="BZ36" s="70">
        <f t="shared" si="31"/>
        <v>0</v>
      </c>
    </row>
    <row r="37" spans="1:78" ht="15">
      <c r="A37">
        <f t="shared" si="32"/>
        <v>0</v>
      </c>
      <c r="B37" t="s">
        <v>253</v>
      </c>
      <c r="C37">
        <v>0</v>
      </c>
      <c r="L37" s="111">
        <v>0</v>
      </c>
      <c r="M37" s="111">
        <v>0</v>
      </c>
      <c r="N37" s="111">
        <v>0</v>
      </c>
      <c r="O37" s="111">
        <v>0</v>
      </c>
      <c r="P37" s="111">
        <v>0</v>
      </c>
      <c r="Q37" s="111">
        <v>0</v>
      </c>
      <c r="R37" s="111">
        <v>0</v>
      </c>
      <c r="S37" s="111">
        <v>0</v>
      </c>
      <c r="T37" s="111">
        <v>0</v>
      </c>
      <c r="U37" s="111">
        <v>0</v>
      </c>
      <c r="V37" s="111">
        <v>0</v>
      </c>
      <c r="W37" s="111">
        <v>0</v>
      </c>
      <c r="X37" s="111">
        <v>0</v>
      </c>
      <c r="Y37" s="111">
        <v>0</v>
      </c>
      <c r="Z37" s="111">
        <v>0</v>
      </c>
      <c r="AA37" s="111">
        <v>0</v>
      </c>
      <c r="AB37" s="111">
        <v>0</v>
      </c>
      <c r="AC37" s="111">
        <v>0</v>
      </c>
      <c r="AD37" s="111">
        <v>0</v>
      </c>
      <c r="AE37" s="111">
        <v>0</v>
      </c>
      <c r="AF37" s="111">
        <v>0</v>
      </c>
      <c r="AG37" s="118">
        <v>0</v>
      </c>
      <c r="AI37" s="111">
        <v>0</v>
      </c>
      <c r="AJ37" s="111">
        <v>0</v>
      </c>
      <c r="AK37" s="111">
        <v>0</v>
      </c>
      <c r="AL37" s="111">
        <v>0</v>
      </c>
      <c r="AM37" s="111">
        <v>0</v>
      </c>
      <c r="AN37" s="111">
        <v>0</v>
      </c>
      <c r="AO37" s="111">
        <v>0</v>
      </c>
      <c r="AP37" s="111">
        <v>0</v>
      </c>
      <c r="AQ37" s="111">
        <v>0</v>
      </c>
      <c r="AS37">
        <f t="shared" si="22"/>
        <v>1</v>
      </c>
      <c r="AT37">
        <f t="shared" si="1"/>
        <v>-1</v>
      </c>
      <c r="AU37">
        <f t="shared" si="2"/>
        <v>0</v>
      </c>
      <c r="AV37" s="113">
        <f t="shared" si="3"/>
        <v>0</v>
      </c>
      <c r="AW37" s="97">
        <f t="shared" si="4"/>
        <v>0</v>
      </c>
      <c r="AX37" s="114">
        <f t="shared" si="5"/>
        <v>0</v>
      </c>
      <c r="AY37" s="114">
        <f t="shared" si="6"/>
        <v>0</v>
      </c>
      <c r="AZ37" s="114">
        <f t="shared" si="7"/>
        <v>0</v>
      </c>
      <c r="BB37" s="115">
        <f t="shared" si="8"/>
        <v>0</v>
      </c>
      <c r="BC37" s="116">
        <f t="shared" si="9"/>
        <v>0</v>
      </c>
      <c r="BD37" s="116">
        <f t="shared" si="10"/>
        <v>0</v>
      </c>
      <c r="BE37" s="97">
        <f t="shared" si="11"/>
        <v>0</v>
      </c>
      <c r="BG37" s="114">
        <f t="shared" si="23"/>
        <v>0</v>
      </c>
      <c r="BH37" s="114">
        <f t="shared" si="12"/>
        <v>0</v>
      </c>
      <c r="BI37" s="114">
        <f t="shared" si="24"/>
        <v>0</v>
      </c>
      <c r="BJ37" s="114">
        <f t="shared" si="13"/>
        <v>0</v>
      </c>
      <c r="BK37" s="114">
        <f t="shared" si="25"/>
        <v>0</v>
      </c>
      <c r="BL37" s="114">
        <f t="shared" si="14"/>
        <v>0</v>
      </c>
      <c r="BM37" s="117">
        <f t="shared" si="15"/>
        <v>0</v>
      </c>
      <c r="BN37" s="114">
        <f t="shared" si="16"/>
        <v>0</v>
      </c>
      <c r="BO37" s="114">
        <f t="shared" si="26"/>
        <v>0</v>
      </c>
      <c r="BP37" s="114">
        <f t="shared" si="17"/>
        <v>0</v>
      </c>
      <c r="BQ37" s="114">
        <f t="shared" si="27"/>
        <v>0</v>
      </c>
      <c r="BR37" s="114">
        <f t="shared" si="18"/>
        <v>0</v>
      </c>
      <c r="BS37" s="114">
        <f t="shared" si="28"/>
        <v>0</v>
      </c>
      <c r="BT37" s="114">
        <f t="shared" si="19"/>
        <v>0</v>
      </c>
      <c r="BU37">
        <f t="shared" si="20"/>
        <v>0</v>
      </c>
      <c r="BW37" s="71">
        <f t="shared" si="21"/>
        <v>0</v>
      </c>
      <c r="BX37" s="70" t="e">
        <f t="shared" si="29"/>
        <v>#DIV/0!</v>
      </c>
      <c r="BY37" s="111">
        <f t="shared" si="30"/>
        <v>0</v>
      </c>
      <c r="BZ37" s="70">
        <f t="shared" si="31"/>
        <v>0</v>
      </c>
    </row>
    <row r="38" spans="1:78" ht="15">
      <c r="A38">
        <f t="shared" si="32"/>
        <v>0</v>
      </c>
      <c r="C38">
        <v>0</v>
      </c>
      <c r="L38" s="111"/>
      <c r="M38" s="111"/>
      <c r="N38" s="111"/>
      <c r="O38" s="111"/>
      <c r="P38" s="111"/>
      <c r="Q38" s="111"/>
      <c r="R38" s="111"/>
      <c r="S38" s="111"/>
      <c r="T38" s="111"/>
      <c r="U38" s="111"/>
      <c r="V38" s="111"/>
      <c r="W38" s="111"/>
      <c r="X38" s="111"/>
      <c r="Y38" s="111"/>
      <c r="Z38" s="111"/>
      <c r="AA38" s="111"/>
      <c r="AB38" s="111"/>
      <c r="AC38" s="111"/>
      <c r="AD38" s="111"/>
      <c r="AE38" s="111"/>
      <c r="AF38" s="111"/>
      <c r="AI38" s="111"/>
      <c r="AJ38" s="111"/>
      <c r="AK38" s="111"/>
      <c r="AL38" s="111"/>
      <c r="AM38" s="111"/>
      <c r="AN38" s="111"/>
      <c r="AO38" s="111"/>
      <c r="AP38" s="111"/>
      <c r="AQ38" s="111"/>
      <c r="AS38">
        <f t="shared" si="22"/>
        <v>0</v>
      </c>
      <c r="AT38">
        <f t="shared" si="1"/>
        <v>0</v>
      </c>
      <c r="AU38">
        <f t="shared" si="2"/>
        <v>0</v>
      </c>
      <c r="AV38" s="113">
        <f t="shared" si="3"/>
        <v>0</v>
      </c>
      <c r="AW38" s="97">
        <f t="shared" si="4"/>
        <v>0</v>
      </c>
      <c r="AX38" s="114">
        <f t="shared" si="5"/>
        <v>0</v>
      </c>
      <c r="AY38" s="114">
        <f t="shared" si="6"/>
        <v>0</v>
      </c>
      <c r="AZ38" s="114">
        <f t="shared" si="7"/>
        <v>0</v>
      </c>
      <c r="BB38" s="115">
        <f t="shared" si="8"/>
        <v>0</v>
      </c>
      <c r="BC38" s="116">
        <f t="shared" si="9"/>
        <v>0</v>
      </c>
      <c r="BD38" s="116">
        <f t="shared" si="10"/>
        <v>0</v>
      </c>
      <c r="BE38" s="97">
        <f t="shared" si="11"/>
        <v>0</v>
      </c>
      <c r="BG38" s="114">
        <f t="shared" si="23"/>
        <v>0</v>
      </c>
      <c r="BH38" s="114">
        <f t="shared" si="12"/>
        <v>0</v>
      </c>
      <c r="BI38" s="114">
        <f t="shared" si="24"/>
        <v>0</v>
      </c>
      <c r="BJ38" s="114">
        <f t="shared" si="13"/>
        <v>0</v>
      </c>
      <c r="BK38" s="114">
        <f t="shared" si="25"/>
        <v>0</v>
      </c>
      <c r="BL38" s="114">
        <f t="shared" si="14"/>
        <v>0</v>
      </c>
      <c r="BM38" s="117">
        <f t="shared" si="15"/>
        <v>0</v>
      </c>
      <c r="BN38" s="114">
        <f t="shared" si="16"/>
        <v>0</v>
      </c>
      <c r="BO38" s="114">
        <f t="shared" si="26"/>
        <v>0</v>
      </c>
      <c r="BP38" s="114">
        <f t="shared" si="17"/>
        <v>0</v>
      </c>
      <c r="BQ38" s="114">
        <f t="shared" si="27"/>
        <v>0</v>
      </c>
      <c r="BR38" s="114">
        <f t="shared" si="18"/>
        <v>0</v>
      </c>
      <c r="BS38" s="114">
        <f t="shared" si="28"/>
        <v>0</v>
      </c>
      <c r="BT38" s="114">
        <f t="shared" si="19"/>
        <v>0</v>
      </c>
      <c r="BU38">
        <f t="shared" si="20"/>
        <v>0</v>
      </c>
      <c r="BW38" s="71">
        <f t="shared" si="21"/>
        <v>0</v>
      </c>
      <c r="BX38" s="70" t="e">
        <f t="shared" si="29"/>
        <v>#DIV/0!</v>
      </c>
      <c r="BY38" s="111">
        <f t="shared" si="30"/>
        <v>0</v>
      </c>
      <c r="BZ38" s="70">
        <f t="shared" si="31"/>
        <v>0</v>
      </c>
    </row>
    <row r="39" spans="1:78" ht="15">
      <c r="A39" t="str">
        <f t="shared" si="32"/>
        <v>1001382</v>
      </c>
      <c r="B39" t="s">
        <v>196</v>
      </c>
      <c r="C39" t="s">
        <v>355</v>
      </c>
      <c r="D39" t="s">
        <v>197</v>
      </c>
      <c r="E39" t="s">
        <v>198</v>
      </c>
      <c r="G39" t="s">
        <v>345</v>
      </c>
      <c r="I39" t="s">
        <v>351</v>
      </c>
      <c r="J39" t="s">
        <v>351</v>
      </c>
      <c r="K39" s="119">
        <v>45657</v>
      </c>
      <c r="L39" s="111">
        <v>0.27332000000000001</v>
      </c>
      <c r="M39" s="111">
        <v>0</v>
      </c>
      <c r="N39" s="111">
        <v>0</v>
      </c>
      <c r="O39" s="111">
        <v>0.27332000000000001</v>
      </c>
      <c r="P39" s="111">
        <v>3.2902792E-2</v>
      </c>
      <c r="Q39" s="111">
        <v>0</v>
      </c>
      <c r="R39" s="111">
        <v>0</v>
      </c>
      <c r="S39" s="111">
        <v>3.2902792E-2</v>
      </c>
      <c r="T39" s="111">
        <v>0</v>
      </c>
      <c r="U39" s="111">
        <v>0</v>
      </c>
      <c r="V39" s="111">
        <v>0</v>
      </c>
      <c r="W39" s="111">
        <v>0</v>
      </c>
      <c r="X39" s="111">
        <v>0</v>
      </c>
      <c r="Y39" s="111">
        <v>0</v>
      </c>
      <c r="Z39" s="111">
        <v>0</v>
      </c>
      <c r="AA39" s="111">
        <v>0</v>
      </c>
      <c r="AB39" s="111">
        <v>0</v>
      </c>
      <c r="AC39" s="111">
        <v>0</v>
      </c>
      <c r="AD39" s="111">
        <v>0</v>
      </c>
      <c r="AE39" s="111">
        <v>0</v>
      </c>
      <c r="AF39" s="111">
        <v>0.24041720799999999</v>
      </c>
      <c r="AG39" s="118">
        <v>0.23109159000000001</v>
      </c>
      <c r="AI39" s="111">
        <v>0</v>
      </c>
      <c r="AJ39" s="111">
        <v>0</v>
      </c>
      <c r="AK39" s="111">
        <v>0</v>
      </c>
      <c r="AL39" s="111">
        <v>0</v>
      </c>
      <c r="AM39" s="111">
        <v>0</v>
      </c>
      <c r="AN39" s="111">
        <v>0</v>
      </c>
      <c r="AO39" s="111">
        <v>0</v>
      </c>
      <c r="AP39" s="111">
        <v>0</v>
      </c>
      <c r="AQ39" s="111">
        <v>0</v>
      </c>
      <c r="AR39" t="s">
        <v>355</v>
      </c>
      <c r="AS39">
        <f t="shared" si="22"/>
        <v>1</v>
      </c>
      <c r="AT39">
        <f t="shared" si="1"/>
        <v>0</v>
      </c>
      <c r="AU39">
        <f t="shared" si="2"/>
        <v>1</v>
      </c>
      <c r="AV39" s="113">
        <f t="shared" si="3"/>
        <v>0</v>
      </c>
      <c r="AW39" s="97">
        <f t="shared" si="4"/>
        <v>0</v>
      </c>
      <c r="AX39" s="114">
        <f t="shared" si="5"/>
        <v>0</v>
      </c>
      <c r="AY39" s="114">
        <f t="shared" si="6"/>
        <v>0</v>
      </c>
      <c r="AZ39" s="114">
        <f t="shared" si="7"/>
        <v>0</v>
      </c>
      <c r="BB39" s="115">
        <f t="shared" si="8"/>
        <v>0</v>
      </c>
      <c r="BC39" s="116">
        <f t="shared" si="9"/>
        <v>0</v>
      </c>
      <c r="BD39" s="116">
        <f t="shared" si="10"/>
        <v>0</v>
      </c>
      <c r="BE39" s="97">
        <f t="shared" si="11"/>
        <v>0.87961805941753246</v>
      </c>
      <c r="BG39" s="114">
        <f t="shared" si="23"/>
        <v>3.2902792E-2</v>
      </c>
      <c r="BH39" s="114">
        <f t="shared" si="12"/>
        <v>0</v>
      </c>
      <c r="BI39" s="114">
        <f t="shared" si="24"/>
        <v>0</v>
      </c>
      <c r="BJ39" s="114">
        <f t="shared" si="13"/>
        <v>0</v>
      </c>
      <c r="BK39" s="114">
        <f t="shared" si="25"/>
        <v>0.24041720799999999</v>
      </c>
      <c r="BL39" s="114">
        <f t="shared" si="14"/>
        <v>0</v>
      </c>
      <c r="BM39" s="117">
        <f t="shared" si="15"/>
        <v>0.27332000000000001</v>
      </c>
      <c r="BN39" s="114">
        <f t="shared" si="16"/>
        <v>0</v>
      </c>
      <c r="BO39" s="114">
        <f t="shared" si="26"/>
        <v>0</v>
      </c>
      <c r="BP39" s="114">
        <f t="shared" si="17"/>
        <v>0</v>
      </c>
      <c r="BQ39" s="114">
        <f t="shared" si="27"/>
        <v>0</v>
      </c>
      <c r="BR39" s="114">
        <f t="shared" si="18"/>
        <v>0</v>
      </c>
      <c r="BS39" s="114">
        <f t="shared" si="28"/>
        <v>0</v>
      </c>
      <c r="BT39" s="114">
        <f t="shared" si="19"/>
        <v>0</v>
      </c>
      <c r="BU39">
        <f t="shared" si="20"/>
        <v>0</v>
      </c>
      <c r="BW39" s="71">
        <f t="shared" si="21"/>
        <v>0</v>
      </c>
      <c r="BX39" s="70">
        <f t="shared" si="29"/>
        <v>0</v>
      </c>
      <c r="BY39" s="111">
        <f t="shared" si="30"/>
        <v>0</v>
      </c>
      <c r="BZ39" s="70">
        <f t="shared" si="31"/>
        <v>0</v>
      </c>
    </row>
    <row r="40" spans="1:78" ht="15">
      <c r="A40">
        <f t="shared" si="32"/>
        <v>0</v>
      </c>
      <c r="B40" t="s">
        <v>253</v>
      </c>
      <c r="C40">
        <v>0</v>
      </c>
      <c r="L40" s="111">
        <v>0.27332000000000001</v>
      </c>
      <c r="M40" s="111">
        <v>0</v>
      </c>
      <c r="N40" s="111">
        <v>0</v>
      </c>
      <c r="O40" s="111">
        <v>0.27332000000000001</v>
      </c>
      <c r="P40" s="111">
        <v>3.2902792E-2</v>
      </c>
      <c r="Q40" s="111">
        <v>0</v>
      </c>
      <c r="R40" s="111">
        <v>0</v>
      </c>
      <c r="S40" s="111">
        <v>3.2902792E-2</v>
      </c>
      <c r="T40" s="111">
        <v>0</v>
      </c>
      <c r="U40" s="111">
        <v>0</v>
      </c>
      <c r="V40" s="111">
        <v>0</v>
      </c>
      <c r="W40" s="111">
        <v>0</v>
      </c>
      <c r="X40" s="111">
        <v>0</v>
      </c>
      <c r="Y40" s="111">
        <v>0</v>
      </c>
      <c r="Z40" s="111">
        <v>0</v>
      </c>
      <c r="AA40" s="111">
        <v>0</v>
      </c>
      <c r="AB40" s="111">
        <v>0</v>
      </c>
      <c r="AC40" s="111">
        <v>0</v>
      </c>
      <c r="AD40" s="111">
        <v>0</v>
      </c>
      <c r="AE40" s="111">
        <v>0</v>
      </c>
      <c r="AF40" s="111">
        <v>0.24041720799999999</v>
      </c>
      <c r="AG40" s="118">
        <v>0.23109159000000001</v>
      </c>
      <c r="AI40" s="111">
        <v>0</v>
      </c>
      <c r="AJ40" s="111">
        <v>0</v>
      </c>
      <c r="AK40" s="111">
        <v>0</v>
      </c>
      <c r="AL40" s="111">
        <v>0</v>
      </c>
      <c r="AM40" s="111">
        <v>0</v>
      </c>
      <c r="AN40" s="111">
        <v>0</v>
      </c>
      <c r="AO40" s="111">
        <v>0</v>
      </c>
      <c r="AP40" s="111">
        <v>0</v>
      </c>
      <c r="AQ40" s="111">
        <v>0</v>
      </c>
      <c r="AS40">
        <f t="shared" si="22"/>
        <v>1</v>
      </c>
      <c r="AT40">
        <f t="shared" si="1"/>
        <v>-1</v>
      </c>
      <c r="AU40">
        <f t="shared" si="2"/>
        <v>0</v>
      </c>
      <c r="AV40" s="113">
        <f t="shared" si="3"/>
        <v>0</v>
      </c>
      <c r="AW40" s="97">
        <f t="shared" si="4"/>
        <v>0</v>
      </c>
      <c r="AX40" s="114">
        <f t="shared" si="5"/>
        <v>0</v>
      </c>
      <c r="AY40" s="114">
        <f t="shared" si="6"/>
        <v>0</v>
      </c>
      <c r="AZ40" s="114">
        <f t="shared" si="7"/>
        <v>0</v>
      </c>
      <c r="BB40" s="115">
        <f t="shared" si="8"/>
        <v>0</v>
      </c>
      <c r="BC40" s="116">
        <f t="shared" si="9"/>
        <v>0</v>
      </c>
      <c r="BD40" s="116">
        <f t="shared" si="10"/>
        <v>0</v>
      </c>
      <c r="BE40" s="97">
        <f t="shared" si="11"/>
        <v>0.87961805941753246</v>
      </c>
      <c r="BG40" s="114">
        <f t="shared" si="23"/>
        <v>3.2902792E-2</v>
      </c>
      <c r="BH40" s="114">
        <f t="shared" si="12"/>
        <v>0</v>
      </c>
      <c r="BI40" s="114">
        <f t="shared" si="24"/>
        <v>0</v>
      </c>
      <c r="BJ40" s="114">
        <f t="shared" si="13"/>
        <v>0</v>
      </c>
      <c r="BK40" s="114">
        <f t="shared" si="25"/>
        <v>0.24041720799999999</v>
      </c>
      <c r="BL40" s="114">
        <f t="shared" si="14"/>
        <v>0</v>
      </c>
      <c r="BM40" s="117">
        <f t="shared" si="15"/>
        <v>0.27332000000000001</v>
      </c>
      <c r="BN40" s="114">
        <f t="shared" si="16"/>
        <v>0</v>
      </c>
      <c r="BO40" s="114">
        <f t="shared" si="26"/>
        <v>0</v>
      </c>
      <c r="BP40" s="114">
        <f t="shared" si="17"/>
        <v>0</v>
      </c>
      <c r="BQ40" s="114">
        <f t="shared" si="27"/>
        <v>0</v>
      </c>
      <c r="BR40" s="114">
        <f t="shared" si="18"/>
        <v>0</v>
      </c>
      <c r="BS40" s="114">
        <f t="shared" si="28"/>
        <v>0</v>
      </c>
      <c r="BT40" s="114">
        <f t="shared" si="19"/>
        <v>0</v>
      </c>
      <c r="BU40">
        <f t="shared" si="20"/>
        <v>0</v>
      </c>
      <c r="BW40" s="71">
        <f t="shared" si="21"/>
        <v>0</v>
      </c>
      <c r="BX40" s="70">
        <f t="shared" si="29"/>
        <v>0</v>
      </c>
      <c r="BY40" s="111">
        <f t="shared" si="30"/>
        <v>0</v>
      </c>
      <c r="BZ40" s="70">
        <f t="shared" si="31"/>
        <v>0</v>
      </c>
    </row>
    <row r="41" spans="1:78" ht="15">
      <c r="A41">
        <f t="shared" si="32"/>
        <v>0</v>
      </c>
      <c r="C41">
        <v>0</v>
      </c>
      <c r="L41" s="111"/>
      <c r="M41" s="111"/>
      <c r="N41" s="111"/>
      <c r="O41" s="111"/>
      <c r="P41" s="111"/>
      <c r="Q41" s="111"/>
      <c r="R41" s="111"/>
      <c r="S41" s="111"/>
      <c r="T41" s="111"/>
      <c r="U41" s="111"/>
      <c r="V41" s="111"/>
      <c r="W41" s="111"/>
      <c r="X41" s="111"/>
      <c r="Y41" s="111"/>
      <c r="Z41" s="111"/>
      <c r="AA41" s="111"/>
      <c r="AB41" s="111"/>
      <c r="AC41" s="111"/>
      <c r="AD41" s="111"/>
      <c r="AE41" s="111"/>
      <c r="AF41" s="111"/>
      <c r="AI41" s="111"/>
      <c r="AJ41" s="111"/>
      <c r="AK41" s="111"/>
      <c r="AL41" s="111"/>
      <c r="AM41" s="111"/>
      <c r="AN41" s="111"/>
      <c r="AO41" s="111"/>
      <c r="AP41" s="111"/>
      <c r="AQ41" s="111"/>
      <c r="AS41">
        <f t="shared" si="22"/>
        <v>0</v>
      </c>
      <c r="AT41">
        <f t="shared" si="1"/>
        <v>0</v>
      </c>
      <c r="AU41">
        <f t="shared" si="2"/>
        <v>0</v>
      </c>
      <c r="AV41" s="113">
        <f t="shared" si="3"/>
        <v>0</v>
      </c>
      <c r="AW41" s="97">
        <f t="shared" si="4"/>
        <v>0</v>
      </c>
      <c r="AX41" s="114">
        <f t="shared" si="5"/>
        <v>0</v>
      </c>
      <c r="AY41" s="114">
        <f t="shared" si="6"/>
        <v>0</v>
      </c>
      <c r="AZ41" s="114">
        <f t="shared" si="7"/>
        <v>0</v>
      </c>
      <c r="BB41" s="115">
        <f t="shared" si="8"/>
        <v>0</v>
      </c>
      <c r="BC41" s="116">
        <f t="shared" si="9"/>
        <v>0</v>
      </c>
      <c r="BD41" s="116">
        <f t="shared" si="10"/>
        <v>0</v>
      </c>
      <c r="BE41" s="97">
        <f t="shared" si="11"/>
        <v>0</v>
      </c>
      <c r="BG41" s="114">
        <f t="shared" si="23"/>
        <v>0</v>
      </c>
      <c r="BH41" s="114">
        <f t="shared" si="12"/>
        <v>0</v>
      </c>
      <c r="BI41" s="114">
        <f t="shared" si="24"/>
        <v>0</v>
      </c>
      <c r="BJ41" s="114">
        <f t="shared" si="13"/>
        <v>0</v>
      </c>
      <c r="BK41" s="114">
        <f t="shared" si="25"/>
        <v>0</v>
      </c>
      <c r="BL41" s="114">
        <f t="shared" si="14"/>
        <v>0</v>
      </c>
      <c r="BM41" s="117">
        <f t="shared" si="15"/>
        <v>0</v>
      </c>
      <c r="BN41" s="114">
        <f t="shared" si="16"/>
        <v>0</v>
      </c>
      <c r="BO41" s="114">
        <f t="shared" si="26"/>
        <v>0</v>
      </c>
      <c r="BP41" s="114">
        <f t="shared" si="17"/>
        <v>0</v>
      </c>
      <c r="BQ41" s="114">
        <f t="shared" si="27"/>
        <v>0</v>
      </c>
      <c r="BR41" s="114">
        <f t="shared" si="18"/>
        <v>0</v>
      </c>
      <c r="BS41" s="114">
        <f t="shared" si="28"/>
        <v>0</v>
      </c>
      <c r="BT41" s="114">
        <f t="shared" si="19"/>
        <v>0</v>
      </c>
      <c r="BU41">
        <f t="shared" si="20"/>
        <v>0</v>
      </c>
      <c r="BW41" s="71">
        <f t="shared" si="21"/>
        <v>0</v>
      </c>
      <c r="BX41" s="70" t="e">
        <f t="shared" si="29"/>
        <v>#DIV/0!</v>
      </c>
      <c r="BY41" s="111">
        <f t="shared" si="30"/>
        <v>0</v>
      </c>
      <c r="BZ41" s="70">
        <f t="shared" si="31"/>
        <v>0</v>
      </c>
    </row>
    <row r="42" spans="1:78" ht="15">
      <c r="A42" t="str">
        <f t="shared" si="32"/>
        <v>1001380</v>
      </c>
      <c r="B42" t="s">
        <v>163</v>
      </c>
      <c r="C42" t="s">
        <v>356</v>
      </c>
      <c r="D42" t="s">
        <v>164</v>
      </c>
      <c r="E42" t="s">
        <v>165</v>
      </c>
      <c r="I42" t="s">
        <v>351</v>
      </c>
      <c r="J42" t="s">
        <v>351</v>
      </c>
      <c r="K42" s="119">
        <v>45657</v>
      </c>
      <c r="L42" s="111">
        <v>0.94764999999999999</v>
      </c>
      <c r="M42" s="111">
        <v>0</v>
      </c>
      <c r="N42" s="111">
        <v>0</v>
      </c>
      <c r="O42" s="111">
        <v>0.94764999999999999</v>
      </c>
      <c r="P42" s="111">
        <v>0.69425999999999999</v>
      </c>
      <c r="Q42" s="111">
        <v>0.25339</v>
      </c>
      <c r="R42" s="111">
        <v>0</v>
      </c>
      <c r="S42" s="111">
        <v>0.94764999999999999</v>
      </c>
      <c r="T42" s="111">
        <v>0</v>
      </c>
      <c r="U42" s="111">
        <v>0</v>
      </c>
      <c r="V42" s="111">
        <v>0</v>
      </c>
      <c r="W42" s="111">
        <v>0</v>
      </c>
      <c r="X42" s="111">
        <v>0</v>
      </c>
      <c r="Y42" s="111">
        <v>0</v>
      </c>
      <c r="Z42" s="111">
        <v>0</v>
      </c>
      <c r="AA42" s="111">
        <v>0</v>
      </c>
      <c r="AB42" s="111">
        <v>0</v>
      </c>
      <c r="AC42" s="111">
        <v>0</v>
      </c>
      <c r="AD42" s="111">
        <v>0</v>
      </c>
      <c r="AE42" s="111">
        <v>0</v>
      </c>
      <c r="AF42" s="111">
        <v>0</v>
      </c>
      <c r="AG42" s="118">
        <v>0</v>
      </c>
      <c r="AI42" s="111">
        <v>0</v>
      </c>
      <c r="AJ42" s="111">
        <v>0</v>
      </c>
      <c r="AK42" s="111">
        <v>0</v>
      </c>
      <c r="AL42" s="111">
        <v>0</v>
      </c>
      <c r="AM42" s="111">
        <v>0</v>
      </c>
      <c r="AN42" s="111">
        <v>0</v>
      </c>
      <c r="AO42" s="111">
        <v>0</v>
      </c>
      <c r="AP42" s="111">
        <v>0</v>
      </c>
      <c r="AQ42" s="111">
        <v>0</v>
      </c>
      <c r="AR42" t="s">
        <v>356</v>
      </c>
      <c r="AS42">
        <f t="shared" si="22"/>
        <v>1</v>
      </c>
      <c r="AT42">
        <f t="shared" si="1"/>
        <v>0</v>
      </c>
      <c r="AU42">
        <f t="shared" si="2"/>
        <v>1</v>
      </c>
      <c r="AV42" s="113">
        <f t="shared" si="3"/>
        <v>0</v>
      </c>
      <c r="AW42" s="97">
        <f t="shared" si="4"/>
        <v>0</v>
      </c>
      <c r="AX42" s="114">
        <f t="shared" si="5"/>
        <v>0</v>
      </c>
      <c r="AY42" s="114">
        <f t="shared" si="6"/>
        <v>0</v>
      </c>
      <c r="AZ42" s="114">
        <f t="shared" si="7"/>
        <v>0</v>
      </c>
      <c r="BB42" s="115">
        <f t="shared" si="8"/>
        <v>0</v>
      </c>
      <c r="BC42" s="116">
        <f t="shared" si="9"/>
        <v>0</v>
      </c>
      <c r="BD42" s="116">
        <f t="shared" si="10"/>
        <v>0</v>
      </c>
      <c r="BE42" s="97">
        <f t="shared" si="11"/>
        <v>0</v>
      </c>
      <c r="BG42" s="114">
        <f t="shared" si="23"/>
        <v>0.69425999999999999</v>
      </c>
      <c r="BH42" s="114">
        <f t="shared" si="12"/>
        <v>0</v>
      </c>
      <c r="BI42" s="114">
        <f t="shared" si="24"/>
        <v>0</v>
      </c>
      <c r="BJ42" s="114">
        <f t="shared" si="13"/>
        <v>0</v>
      </c>
      <c r="BK42" s="114">
        <f t="shared" si="25"/>
        <v>0</v>
      </c>
      <c r="BL42" s="114">
        <f t="shared" si="14"/>
        <v>0</v>
      </c>
      <c r="BM42" s="117">
        <f t="shared" si="15"/>
        <v>0.94764999999999999</v>
      </c>
      <c r="BN42" s="114">
        <f t="shared" si="16"/>
        <v>0</v>
      </c>
      <c r="BO42" s="114">
        <f t="shared" si="26"/>
        <v>0</v>
      </c>
      <c r="BP42" s="114">
        <f t="shared" si="17"/>
        <v>0</v>
      </c>
      <c r="BQ42" s="114">
        <f t="shared" si="27"/>
        <v>0</v>
      </c>
      <c r="BR42" s="114">
        <f t="shared" si="18"/>
        <v>0</v>
      </c>
      <c r="BS42" s="114">
        <f t="shared" si="28"/>
        <v>0</v>
      </c>
      <c r="BT42" s="114">
        <f t="shared" si="19"/>
        <v>0</v>
      </c>
      <c r="BU42">
        <f t="shared" si="20"/>
        <v>0</v>
      </c>
      <c r="BW42" s="71">
        <f t="shared" si="21"/>
        <v>0</v>
      </c>
      <c r="BX42" s="70">
        <f t="shared" si="29"/>
        <v>0</v>
      </c>
      <c r="BY42" s="111">
        <f t="shared" si="30"/>
        <v>0</v>
      </c>
      <c r="BZ42" s="70">
        <f t="shared" si="31"/>
        <v>0</v>
      </c>
    </row>
    <row r="43" spans="1:78" ht="15">
      <c r="A43">
        <f t="shared" si="32"/>
        <v>0</v>
      </c>
      <c r="B43" t="s">
        <v>253</v>
      </c>
      <c r="C43">
        <v>0</v>
      </c>
      <c r="L43" s="111">
        <v>0.94764999999999999</v>
      </c>
      <c r="M43" s="111">
        <v>0</v>
      </c>
      <c r="N43" s="111">
        <v>0</v>
      </c>
      <c r="O43" s="111">
        <v>0.94764999999999999</v>
      </c>
      <c r="P43" s="111">
        <v>0.69425999999999999</v>
      </c>
      <c r="Q43" s="111">
        <v>0.25339</v>
      </c>
      <c r="R43" s="111">
        <v>0</v>
      </c>
      <c r="S43" s="111">
        <v>0.94764999999999999</v>
      </c>
      <c r="T43" s="111">
        <v>0</v>
      </c>
      <c r="U43" s="111">
        <v>0</v>
      </c>
      <c r="V43" s="111">
        <v>0</v>
      </c>
      <c r="W43" s="111">
        <v>0</v>
      </c>
      <c r="X43" s="111">
        <v>0</v>
      </c>
      <c r="Y43" s="111">
        <v>0</v>
      </c>
      <c r="Z43" s="111">
        <v>0</v>
      </c>
      <c r="AA43" s="111">
        <v>0</v>
      </c>
      <c r="AB43" s="111">
        <v>0</v>
      </c>
      <c r="AC43" s="111">
        <v>0</v>
      </c>
      <c r="AD43" s="111">
        <v>0</v>
      </c>
      <c r="AE43" s="111">
        <v>0</v>
      </c>
      <c r="AF43" s="111">
        <v>0</v>
      </c>
      <c r="AG43" s="118">
        <v>0</v>
      </c>
      <c r="AI43" s="111">
        <v>0</v>
      </c>
      <c r="AJ43" s="111">
        <v>0</v>
      </c>
      <c r="AK43" s="111">
        <v>0</v>
      </c>
      <c r="AL43" s="111">
        <v>0</v>
      </c>
      <c r="AM43" s="111">
        <v>0</v>
      </c>
      <c r="AN43" s="111">
        <v>0</v>
      </c>
      <c r="AO43" s="111">
        <v>0</v>
      </c>
      <c r="AP43" s="111">
        <v>0</v>
      </c>
      <c r="AQ43" s="111">
        <v>0</v>
      </c>
      <c r="AS43">
        <f t="shared" si="22"/>
        <v>1</v>
      </c>
      <c r="AT43">
        <f t="shared" si="1"/>
        <v>-1</v>
      </c>
      <c r="AU43">
        <f t="shared" si="2"/>
        <v>0</v>
      </c>
      <c r="AV43" s="113">
        <f t="shared" si="3"/>
        <v>0</v>
      </c>
      <c r="AW43" s="97">
        <f t="shared" si="4"/>
        <v>0</v>
      </c>
      <c r="AX43" s="114">
        <f t="shared" si="5"/>
        <v>0</v>
      </c>
      <c r="AY43" s="114">
        <f t="shared" si="6"/>
        <v>0</v>
      </c>
      <c r="AZ43" s="114">
        <f t="shared" si="7"/>
        <v>0</v>
      </c>
      <c r="BB43" s="115">
        <f t="shared" si="8"/>
        <v>0</v>
      </c>
      <c r="BC43" s="116">
        <f t="shared" si="9"/>
        <v>0</v>
      </c>
      <c r="BD43" s="116">
        <f t="shared" si="10"/>
        <v>0</v>
      </c>
      <c r="BE43" s="97">
        <f t="shared" si="11"/>
        <v>0</v>
      </c>
      <c r="BG43" s="114">
        <f t="shared" si="23"/>
        <v>0.69425999999999999</v>
      </c>
      <c r="BH43" s="114">
        <f t="shared" si="12"/>
        <v>0</v>
      </c>
      <c r="BI43" s="114">
        <f t="shared" si="24"/>
        <v>0</v>
      </c>
      <c r="BJ43" s="114">
        <f t="shared" si="13"/>
        <v>0</v>
      </c>
      <c r="BK43" s="114">
        <f t="shared" si="25"/>
        <v>0</v>
      </c>
      <c r="BL43" s="114">
        <f t="shared" si="14"/>
        <v>0</v>
      </c>
      <c r="BM43" s="117">
        <f t="shared" si="15"/>
        <v>0.94764999999999999</v>
      </c>
      <c r="BN43" s="114">
        <f t="shared" si="16"/>
        <v>0</v>
      </c>
      <c r="BO43" s="114">
        <f t="shared" si="26"/>
        <v>0</v>
      </c>
      <c r="BP43" s="114">
        <f t="shared" si="17"/>
        <v>0</v>
      </c>
      <c r="BQ43" s="114">
        <f t="shared" si="27"/>
        <v>0</v>
      </c>
      <c r="BR43" s="114">
        <f t="shared" si="18"/>
        <v>0</v>
      </c>
      <c r="BS43" s="114">
        <f t="shared" si="28"/>
        <v>0</v>
      </c>
      <c r="BT43" s="114">
        <f t="shared" si="19"/>
        <v>0</v>
      </c>
      <c r="BU43">
        <f t="shared" si="20"/>
        <v>0</v>
      </c>
      <c r="BW43" s="71">
        <f t="shared" si="21"/>
        <v>0</v>
      </c>
      <c r="BX43" s="70">
        <f t="shared" si="29"/>
        <v>0</v>
      </c>
      <c r="BY43" s="111">
        <f t="shared" si="30"/>
        <v>0</v>
      </c>
      <c r="BZ43" s="70">
        <f t="shared" si="31"/>
        <v>0</v>
      </c>
    </row>
    <row r="44" spans="1:78" ht="15">
      <c r="A44">
        <f t="shared" si="32"/>
        <v>0</v>
      </c>
      <c r="C44">
        <v>0</v>
      </c>
      <c r="L44" s="111"/>
      <c r="M44" s="111"/>
      <c r="N44" s="111"/>
      <c r="O44" s="111"/>
      <c r="P44" s="111"/>
      <c r="Q44" s="111"/>
      <c r="R44" s="111"/>
      <c r="S44" s="111"/>
      <c r="T44" s="111"/>
      <c r="U44" s="111"/>
      <c r="V44" s="111"/>
      <c r="W44" s="111"/>
      <c r="X44" s="111"/>
      <c r="Y44" s="111"/>
      <c r="Z44" s="111"/>
      <c r="AA44" s="111"/>
      <c r="AB44" s="111"/>
      <c r="AC44" s="111"/>
      <c r="AD44" s="111"/>
      <c r="AE44" s="111"/>
      <c r="AF44" s="111"/>
      <c r="AI44" s="111"/>
      <c r="AJ44" s="111"/>
      <c r="AK44" s="111"/>
      <c r="AL44" s="111"/>
      <c r="AM44" s="111"/>
      <c r="AN44" s="111"/>
      <c r="AO44" s="111"/>
      <c r="AP44" s="111"/>
      <c r="AQ44" s="111"/>
      <c r="AS44">
        <f t="shared" si="22"/>
        <v>0</v>
      </c>
      <c r="AT44">
        <f t="shared" si="1"/>
        <v>0</v>
      </c>
      <c r="AU44">
        <f t="shared" si="2"/>
        <v>0</v>
      </c>
      <c r="AV44" s="113">
        <f t="shared" si="3"/>
        <v>0</v>
      </c>
      <c r="AW44" s="97">
        <f t="shared" si="4"/>
        <v>0</v>
      </c>
      <c r="AX44" s="114">
        <f t="shared" si="5"/>
        <v>0</v>
      </c>
      <c r="AY44" s="114">
        <f t="shared" si="6"/>
        <v>0</v>
      </c>
      <c r="AZ44" s="114">
        <f t="shared" si="7"/>
        <v>0</v>
      </c>
      <c r="BB44" s="115">
        <f t="shared" si="8"/>
        <v>0</v>
      </c>
      <c r="BC44" s="116">
        <f t="shared" si="9"/>
        <v>0</v>
      </c>
      <c r="BD44" s="116">
        <f t="shared" si="10"/>
        <v>0</v>
      </c>
      <c r="BE44" s="97">
        <f t="shared" si="11"/>
        <v>0</v>
      </c>
      <c r="BG44" s="114">
        <f t="shared" si="23"/>
        <v>0</v>
      </c>
      <c r="BH44" s="114">
        <f t="shared" si="12"/>
        <v>0</v>
      </c>
      <c r="BI44" s="114">
        <f t="shared" si="24"/>
        <v>0</v>
      </c>
      <c r="BJ44" s="114">
        <f t="shared" si="13"/>
        <v>0</v>
      </c>
      <c r="BK44" s="114">
        <f t="shared" si="25"/>
        <v>0</v>
      </c>
      <c r="BL44" s="114">
        <f t="shared" si="14"/>
        <v>0</v>
      </c>
      <c r="BM44" s="117">
        <f t="shared" si="15"/>
        <v>0</v>
      </c>
      <c r="BN44" s="114">
        <f t="shared" si="16"/>
        <v>0</v>
      </c>
      <c r="BO44" s="114">
        <f t="shared" si="26"/>
        <v>0</v>
      </c>
      <c r="BP44" s="114">
        <f t="shared" si="17"/>
        <v>0</v>
      </c>
      <c r="BQ44" s="114">
        <f t="shared" si="27"/>
        <v>0</v>
      </c>
      <c r="BR44" s="114">
        <f t="shared" si="18"/>
        <v>0</v>
      </c>
      <c r="BS44" s="114">
        <f t="shared" si="28"/>
        <v>0</v>
      </c>
      <c r="BT44" s="114">
        <f t="shared" si="19"/>
        <v>0</v>
      </c>
      <c r="BU44">
        <f t="shared" si="20"/>
        <v>0</v>
      </c>
      <c r="BW44" s="71">
        <f t="shared" si="21"/>
        <v>0</v>
      </c>
      <c r="BX44" s="70" t="e">
        <f t="shared" si="29"/>
        <v>#DIV/0!</v>
      </c>
      <c r="BY44" s="111">
        <f t="shared" si="30"/>
        <v>0</v>
      </c>
      <c r="BZ44" s="70">
        <f t="shared" si="31"/>
        <v>0</v>
      </c>
    </row>
    <row r="45" spans="1:78" ht="15">
      <c r="A45" t="str">
        <f t="shared" si="32"/>
        <v>1652</v>
      </c>
      <c r="B45" t="s">
        <v>202</v>
      </c>
      <c r="C45" t="s">
        <v>357</v>
      </c>
      <c r="D45" t="s">
        <v>203</v>
      </c>
      <c r="E45" t="s">
        <v>204</v>
      </c>
      <c r="G45" t="s">
        <v>345</v>
      </c>
      <c r="I45" t="s">
        <v>349</v>
      </c>
      <c r="J45" t="s">
        <v>349</v>
      </c>
      <c r="K45" s="119">
        <v>45471</v>
      </c>
      <c r="L45" s="111">
        <v>0.05</v>
      </c>
      <c r="M45" s="111">
        <v>0</v>
      </c>
      <c r="N45" s="111">
        <v>0</v>
      </c>
      <c r="O45" s="111">
        <v>0.05</v>
      </c>
      <c r="P45" s="111">
        <v>0.05</v>
      </c>
      <c r="Q45" s="111">
        <v>0</v>
      </c>
      <c r="R45" s="111">
        <v>0</v>
      </c>
      <c r="S45" s="111">
        <v>0.05</v>
      </c>
      <c r="T45" s="111">
        <v>1.328E-2</v>
      </c>
      <c r="U45" s="111">
        <v>0</v>
      </c>
      <c r="V45" s="111">
        <v>0</v>
      </c>
      <c r="W45" s="111">
        <v>1.328E-2</v>
      </c>
      <c r="X45" s="111">
        <v>0</v>
      </c>
      <c r="Y45" s="111">
        <v>0</v>
      </c>
      <c r="Z45" s="111">
        <v>0</v>
      </c>
      <c r="AA45" s="111">
        <v>0</v>
      </c>
      <c r="AB45" s="111">
        <v>0</v>
      </c>
      <c r="AC45" s="111">
        <v>0</v>
      </c>
      <c r="AD45" s="111">
        <v>0</v>
      </c>
      <c r="AE45" s="111">
        <v>0</v>
      </c>
      <c r="AF45" s="111">
        <v>0</v>
      </c>
      <c r="AG45" s="118">
        <v>0</v>
      </c>
      <c r="AI45" s="111">
        <v>0</v>
      </c>
      <c r="AJ45" s="111">
        <v>0</v>
      </c>
      <c r="AK45" s="111">
        <v>0</v>
      </c>
      <c r="AL45" s="111">
        <v>0</v>
      </c>
      <c r="AM45" s="111">
        <v>0</v>
      </c>
      <c r="AN45" s="111">
        <v>0</v>
      </c>
      <c r="AO45" s="111">
        <v>0</v>
      </c>
      <c r="AP45" s="111">
        <v>0</v>
      </c>
      <c r="AQ45" s="111">
        <v>0</v>
      </c>
      <c r="AR45" t="s">
        <v>357</v>
      </c>
      <c r="AS45">
        <f t="shared" si="22"/>
        <v>1</v>
      </c>
      <c r="AT45">
        <f t="shared" si="1"/>
        <v>0</v>
      </c>
      <c r="AU45">
        <f t="shared" si="2"/>
        <v>1</v>
      </c>
      <c r="AV45" s="113">
        <f t="shared" si="3"/>
        <v>0.2656</v>
      </c>
      <c r="AW45" s="97">
        <f t="shared" si="4"/>
        <v>0</v>
      </c>
      <c r="AX45" s="114">
        <f t="shared" si="5"/>
        <v>0</v>
      </c>
      <c r="AY45" s="114">
        <f t="shared" si="6"/>
        <v>0</v>
      </c>
      <c r="AZ45" s="114">
        <f t="shared" si="7"/>
        <v>0</v>
      </c>
      <c r="BB45" s="115">
        <f t="shared" si="8"/>
        <v>0</v>
      </c>
      <c r="BC45" s="116">
        <f t="shared" si="9"/>
        <v>0</v>
      </c>
      <c r="BD45" s="116">
        <f t="shared" si="10"/>
        <v>0</v>
      </c>
      <c r="BE45" s="97">
        <f t="shared" si="11"/>
        <v>0</v>
      </c>
      <c r="BG45" s="114">
        <f t="shared" si="23"/>
        <v>0.05</v>
      </c>
      <c r="BH45" s="114">
        <f t="shared" si="12"/>
        <v>0</v>
      </c>
      <c r="BI45" s="114">
        <f t="shared" si="24"/>
        <v>0</v>
      </c>
      <c r="BJ45" s="114">
        <f t="shared" si="13"/>
        <v>0</v>
      </c>
      <c r="BK45" s="114">
        <f t="shared" si="25"/>
        <v>0</v>
      </c>
      <c r="BL45" s="114">
        <f t="shared" si="14"/>
        <v>0</v>
      </c>
      <c r="BM45" s="117">
        <f t="shared" si="15"/>
        <v>0.05</v>
      </c>
      <c r="BN45" s="114">
        <f t="shared" si="16"/>
        <v>0</v>
      </c>
      <c r="BO45" s="114">
        <f t="shared" si="26"/>
        <v>1.328E-2</v>
      </c>
      <c r="BP45" s="114">
        <f t="shared" si="17"/>
        <v>0</v>
      </c>
      <c r="BQ45" s="114">
        <f t="shared" si="27"/>
        <v>0</v>
      </c>
      <c r="BR45" s="114">
        <f t="shared" si="18"/>
        <v>0</v>
      </c>
      <c r="BS45" s="114">
        <f t="shared" si="28"/>
        <v>1.328E-2</v>
      </c>
      <c r="BT45" s="114">
        <f t="shared" si="19"/>
        <v>0</v>
      </c>
      <c r="BU45">
        <f t="shared" si="20"/>
        <v>0.2656</v>
      </c>
      <c r="BV45">
        <v>0.2656</v>
      </c>
      <c r="BW45" s="71">
        <f t="shared" si="21"/>
        <v>0</v>
      </c>
      <c r="BX45" s="70">
        <f t="shared" si="29"/>
        <v>0</v>
      </c>
      <c r="BY45" s="111">
        <f t="shared" si="30"/>
        <v>0</v>
      </c>
      <c r="BZ45" s="70">
        <f t="shared" si="31"/>
        <v>0</v>
      </c>
    </row>
    <row r="46" spans="1:78" ht="15">
      <c r="A46" t="str">
        <f t="shared" si="32"/>
        <v>1652</v>
      </c>
      <c r="B46" t="s">
        <v>202</v>
      </c>
      <c r="C46" t="s">
        <v>357</v>
      </c>
      <c r="D46" t="s">
        <v>203</v>
      </c>
      <c r="E46" t="s">
        <v>204</v>
      </c>
      <c r="G46" t="s">
        <v>345</v>
      </c>
      <c r="I46" t="s">
        <v>350</v>
      </c>
      <c r="J46" t="s">
        <v>350</v>
      </c>
      <c r="K46" s="119">
        <v>45565</v>
      </c>
      <c r="L46" s="111">
        <v>0.15</v>
      </c>
      <c r="M46" s="111">
        <v>0</v>
      </c>
      <c r="N46" s="111">
        <v>0</v>
      </c>
      <c r="O46" s="111">
        <v>0.15</v>
      </c>
      <c r="P46" s="111">
        <v>0.15</v>
      </c>
      <c r="Q46" s="111">
        <v>0</v>
      </c>
      <c r="R46" s="111">
        <v>0</v>
      </c>
      <c r="S46" s="111">
        <v>0.15</v>
      </c>
      <c r="T46" s="111">
        <v>3.984E-2</v>
      </c>
      <c r="U46" s="111">
        <v>0</v>
      </c>
      <c r="V46" s="111">
        <v>0</v>
      </c>
      <c r="W46" s="111">
        <v>3.984E-2</v>
      </c>
      <c r="X46" s="111">
        <v>0</v>
      </c>
      <c r="Y46" s="111">
        <v>0</v>
      </c>
      <c r="Z46" s="111">
        <v>0</v>
      </c>
      <c r="AA46" s="111">
        <v>0</v>
      </c>
      <c r="AB46" s="111">
        <v>0</v>
      </c>
      <c r="AC46" s="111">
        <v>0</v>
      </c>
      <c r="AD46" s="111">
        <v>0</v>
      </c>
      <c r="AE46" s="111">
        <v>0</v>
      </c>
      <c r="AF46" s="111">
        <v>0</v>
      </c>
      <c r="AG46" s="118">
        <v>0</v>
      </c>
      <c r="AI46" s="111">
        <v>0</v>
      </c>
      <c r="AJ46" s="111">
        <v>0</v>
      </c>
      <c r="AK46" s="111">
        <v>0</v>
      </c>
      <c r="AL46" s="111">
        <v>0</v>
      </c>
      <c r="AM46" s="111">
        <v>0</v>
      </c>
      <c r="AN46" s="111">
        <v>0</v>
      </c>
      <c r="AO46" s="111">
        <v>0</v>
      </c>
      <c r="AP46" s="111">
        <v>0</v>
      </c>
      <c r="AQ46" s="111">
        <v>0</v>
      </c>
      <c r="AR46" t="s">
        <v>357</v>
      </c>
      <c r="AS46">
        <f t="shared" si="22"/>
        <v>0</v>
      </c>
      <c r="AT46">
        <f t="shared" si="1"/>
        <v>0</v>
      </c>
      <c r="AU46">
        <f t="shared" si="2"/>
        <v>0</v>
      </c>
      <c r="AV46" s="113">
        <f t="shared" si="3"/>
        <v>0.2656</v>
      </c>
      <c r="AW46" s="97">
        <f t="shared" si="4"/>
        <v>0</v>
      </c>
      <c r="AX46" s="114">
        <f t="shared" si="5"/>
        <v>0</v>
      </c>
      <c r="AY46" s="114">
        <f t="shared" si="6"/>
        <v>0</v>
      </c>
      <c r="AZ46" s="114">
        <f t="shared" si="7"/>
        <v>0</v>
      </c>
      <c r="BB46" s="115">
        <f t="shared" si="8"/>
        <v>0</v>
      </c>
      <c r="BC46" s="116">
        <f t="shared" si="9"/>
        <v>0</v>
      </c>
      <c r="BD46" s="116">
        <f t="shared" si="10"/>
        <v>0</v>
      </c>
      <c r="BE46" s="97">
        <f t="shared" si="11"/>
        <v>0</v>
      </c>
      <c r="BG46" s="114">
        <f t="shared" si="23"/>
        <v>0.15</v>
      </c>
      <c r="BH46" s="114">
        <f t="shared" si="12"/>
        <v>0</v>
      </c>
      <c r="BI46" s="114">
        <f t="shared" si="24"/>
        <v>0</v>
      </c>
      <c r="BJ46" s="114">
        <f t="shared" si="13"/>
        <v>0</v>
      </c>
      <c r="BK46" s="114">
        <f t="shared" si="25"/>
        <v>0</v>
      </c>
      <c r="BL46" s="114">
        <f t="shared" si="14"/>
        <v>0</v>
      </c>
      <c r="BM46" s="117">
        <f t="shared" si="15"/>
        <v>0.15</v>
      </c>
      <c r="BN46" s="114">
        <f t="shared" si="16"/>
        <v>0</v>
      </c>
      <c r="BO46" s="114">
        <f t="shared" si="26"/>
        <v>3.984E-2</v>
      </c>
      <c r="BP46" s="114">
        <f t="shared" si="17"/>
        <v>0</v>
      </c>
      <c r="BQ46" s="114">
        <f t="shared" si="27"/>
        <v>0</v>
      </c>
      <c r="BR46" s="114">
        <f t="shared" si="18"/>
        <v>0</v>
      </c>
      <c r="BS46" s="114">
        <f t="shared" si="28"/>
        <v>3.984E-2</v>
      </c>
      <c r="BT46" s="114">
        <f t="shared" si="19"/>
        <v>0</v>
      </c>
      <c r="BU46">
        <f t="shared" si="20"/>
        <v>0</v>
      </c>
      <c r="BW46" s="71">
        <f t="shared" si="21"/>
        <v>0</v>
      </c>
      <c r="BX46" s="70">
        <f t="shared" si="29"/>
        <v>0</v>
      </c>
      <c r="BY46" s="111">
        <f t="shared" si="30"/>
        <v>0</v>
      </c>
      <c r="BZ46" s="70">
        <f t="shared" si="31"/>
        <v>0</v>
      </c>
    </row>
    <row r="47" spans="1:78" ht="15">
      <c r="A47" t="str">
        <f t="shared" si="32"/>
        <v>1652</v>
      </c>
      <c r="B47" t="s">
        <v>202</v>
      </c>
      <c r="C47" t="s">
        <v>357</v>
      </c>
      <c r="D47" t="s">
        <v>203</v>
      </c>
      <c r="E47" t="s">
        <v>204</v>
      </c>
      <c r="G47" t="s">
        <v>345</v>
      </c>
      <c r="I47" t="s">
        <v>351</v>
      </c>
      <c r="J47" t="s">
        <v>351</v>
      </c>
      <c r="K47" s="119">
        <v>45657</v>
      </c>
      <c r="L47" s="111">
        <v>1.9087000000000001</v>
      </c>
      <c r="M47" s="111">
        <v>0</v>
      </c>
      <c r="N47" s="111">
        <v>0</v>
      </c>
      <c r="O47" s="111">
        <v>1.9087000000000001</v>
      </c>
      <c r="P47" s="111">
        <v>0.33128999999999997</v>
      </c>
      <c r="Q47" s="111">
        <v>1.57717</v>
      </c>
      <c r="R47" s="111">
        <v>0</v>
      </c>
      <c r="S47" s="111">
        <v>1.90846</v>
      </c>
      <c r="T47" s="111">
        <v>8.7990624000000003E-2</v>
      </c>
      <c r="U47" s="111">
        <v>0.41889635200000003</v>
      </c>
      <c r="V47" s="111">
        <v>0</v>
      </c>
      <c r="W47" s="111">
        <v>0.50688697599999999</v>
      </c>
      <c r="X47" s="111">
        <v>2.4000000000000001E-4</v>
      </c>
      <c r="Y47" s="111">
        <v>0</v>
      </c>
      <c r="Z47" s="111">
        <v>0</v>
      </c>
      <c r="AA47" s="111">
        <v>0</v>
      </c>
      <c r="AB47" s="111">
        <v>0</v>
      </c>
      <c r="AC47" s="111">
        <v>0</v>
      </c>
      <c r="AD47" s="111">
        <v>0</v>
      </c>
      <c r="AE47" s="111">
        <v>0</v>
      </c>
      <c r="AF47" s="111">
        <v>0</v>
      </c>
      <c r="AG47" s="118">
        <v>0</v>
      </c>
      <c r="AI47" s="111">
        <v>0</v>
      </c>
      <c r="AJ47" s="111">
        <v>0</v>
      </c>
      <c r="AK47" s="111">
        <v>0</v>
      </c>
      <c r="AL47" s="111">
        <v>0</v>
      </c>
      <c r="AM47" s="111">
        <v>0</v>
      </c>
      <c r="AN47" s="111">
        <v>0</v>
      </c>
      <c r="AO47" s="111">
        <v>0</v>
      </c>
      <c r="AP47" s="111">
        <v>0</v>
      </c>
      <c r="AQ47" s="111">
        <v>0</v>
      </c>
      <c r="AR47" t="s">
        <v>357</v>
      </c>
      <c r="AS47">
        <f t="shared" si="22"/>
        <v>0</v>
      </c>
      <c r="AT47">
        <f t="shared" si="1"/>
        <v>0</v>
      </c>
      <c r="AU47">
        <f t="shared" si="2"/>
        <v>0</v>
      </c>
      <c r="AV47" s="113">
        <f t="shared" si="3"/>
        <v>0.2656</v>
      </c>
      <c r="AW47" s="97">
        <f t="shared" si="4"/>
        <v>0</v>
      </c>
      <c r="AX47" s="114">
        <f t="shared" si="5"/>
        <v>2.2204460492503131E-16</v>
      </c>
      <c r="AY47" s="114">
        <f t="shared" si="6"/>
        <v>0</v>
      </c>
      <c r="AZ47" s="114">
        <f t="shared" si="7"/>
        <v>1.7970651008947236E-17</v>
      </c>
      <c r="BB47" s="115">
        <f t="shared" si="8"/>
        <v>0</v>
      </c>
      <c r="BC47" s="116">
        <f t="shared" si="9"/>
        <v>0</v>
      </c>
      <c r="BD47" s="116">
        <f t="shared" si="10"/>
        <v>0</v>
      </c>
      <c r="BE47" s="97">
        <f t="shared" si="11"/>
        <v>0</v>
      </c>
      <c r="BG47" s="114">
        <f t="shared" si="23"/>
        <v>0.33128999999999997</v>
      </c>
      <c r="BH47" s="114">
        <f t="shared" si="12"/>
        <v>0</v>
      </c>
      <c r="BI47" s="114">
        <f t="shared" si="24"/>
        <v>0</v>
      </c>
      <c r="BJ47" s="114">
        <f t="shared" si="13"/>
        <v>0</v>
      </c>
      <c r="BK47" s="114">
        <f t="shared" si="25"/>
        <v>0</v>
      </c>
      <c r="BL47" s="114">
        <f t="shared" si="14"/>
        <v>0</v>
      </c>
      <c r="BM47" s="117">
        <f t="shared" si="15"/>
        <v>1.9086999999999998</v>
      </c>
      <c r="BN47" s="114">
        <f t="shared" si="16"/>
        <v>0</v>
      </c>
      <c r="BO47" s="114">
        <f t="shared" si="26"/>
        <v>8.7990624000000003E-2</v>
      </c>
      <c r="BP47" s="114">
        <f t="shared" si="17"/>
        <v>0</v>
      </c>
      <c r="BQ47" s="114">
        <f t="shared" si="27"/>
        <v>0.41889635200000003</v>
      </c>
      <c r="BR47" s="114">
        <f t="shared" si="18"/>
        <v>0</v>
      </c>
      <c r="BS47" s="114">
        <f t="shared" si="28"/>
        <v>0.50688697599999999</v>
      </c>
      <c r="BT47" s="114">
        <f t="shared" si="19"/>
        <v>0</v>
      </c>
      <c r="BU47">
        <f t="shared" si="20"/>
        <v>0</v>
      </c>
      <c r="BW47" s="71">
        <f t="shared" si="21"/>
        <v>0</v>
      </c>
      <c r="BX47" s="70">
        <f t="shared" si="29"/>
        <v>0</v>
      </c>
      <c r="BY47" s="111">
        <f t="shared" si="30"/>
        <v>2.2204460492503131E-16</v>
      </c>
      <c r="BZ47" s="70">
        <f t="shared" si="31"/>
        <v>0</v>
      </c>
    </row>
    <row r="48" spans="1:78" ht="15">
      <c r="A48">
        <f t="shared" si="32"/>
        <v>0</v>
      </c>
      <c r="B48" t="s">
        <v>253</v>
      </c>
      <c r="C48">
        <v>0</v>
      </c>
      <c r="L48" s="111">
        <v>2.1087000000000002</v>
      </c>
      <c r="M48" s="111">
        <v>0</v>
      </c>
      <c r="N48" s="111">
        <v>0</v>
      </c>
      <c r="O48" s="111">
        <v>2.1087000000000002</v>
      </c>
      <c r="P48" s="111">
        <v>0.53129000000000004</v>
      </c>
      <c r="Q48" s="111">
        <v>1.57717</v>
      </c>
      <c r="R48" s="111">
        <v>0</v>
      </c>
      <c r="S48" s="111">
        <v>2.10846</v>
      </c>
      <c r="T48" s="111">
        <v>0.14111062400000002</v>
      </c>
      <c r="U48" s="111">
        <v>0.41889635200000003</v>
      </c>
      <c r="V48" s="111">
        <v>0</v>
      </c>
      <c r="W48" s="111">
        <v>0.56000697599999993</v>
      </c>
      <c r="X48" s="111">
        <v>2.4000000000000001E-4</v>
      </c>
      <c r="Y48" s="111">
        <v>0</v>
      </c>
      <c r="Z48" s="111">
        <v>0</v>
      </c>
      <c r="AA48" s="111">
        <v>0</v>
      </c>
      <c r="AB48" s="111">
        <v>0</v>
      </c>
      <c r="AC48" s="111">
        <v>0</v>
      </c>
      <c r="AD48" s="111">
        <v>0</v>
      </c>
      <c r="AE48" s="111">
        <v>0</v>
      </c>
      <c r="AF48" s="111">
        <v>0</v>
      </c>
      <c r="AG48" s="118">
        <v>0</v>
      </c>
      <c r="AI48" s="111">
        <v>0</v>
      </c>
      <c r="AJ48" s="111">
        <v>0</v>
      </c>
      <c r="AK48" s="111">
        <v>0</v>
      </c>
      <c r="AL48" s="111">
        <v>0</v>
      </c>
      <c r="AM48" s="111">
        <v>0</v>
      </c>
      <c r="AN48" s="111">
        <v>0</v>
      </c>
      <c r="AO48" s="111">
        <v>0</v>
      </c>
      <c r="AP48" s="111">
        <v>0</v>
      </c>
      <c r="AQ48" s="111">
        <v>0</v>
      </c>
      <c r="AS48">
        <f t="shared" si="22"/>
        <v>1</v>
      </c>
      <c r="AT48">
        <f t="shared" si="1"/>
        <v>-1</v>
      </c>
      <c r="AU48">
        <f t="shared" si="2"/>
        <v>0</v>
      </c>
      <c r="AV48" s="113">
        <f t="shared" si="3"/>
        <v>0.26559999999999995</v>
      </c>
      <c r="AW48" s="97">
        <f t="shared" si="4"/>
        <v>0</v>
      </c>
      <c r="AX48" s="114">
        <f t="shared" si="5"/>
        <v>0</v>
      </c>
      <c r="AY48" s="114">
        <f t="shared" si="6"/>
        <v>0</v>
      </c>
      <c r="AZ48" s="114">
        <f t="shared" si="7"/>
        <v>2.4001525593397854E-16</v>
      </c>
      <c r="BB48" s="115">
        <f t="shared" si="8"/>
        <v>0</v>
      </c>
      <c r="BC48" s="116">
        <f t="shared" si="9"/>
        <v>0</v>
      </c>
      <c r="BD48" s="116">
        <f t="shared" si="10"/>
        <v>0</v>
      </c>
      <c r="BE48" s="97">
        <f t="shared" si="11"/>
        <v>0</v>
      </c>
      <c r="BG48" s="114">
        <f t="shared" si="23"/>
        <v>0.53129000000000004</v>
      </c>
      <c r="BH48" s="114">
        <f t="shared" si="12"/>
        <v>0</v>
      </c>
      <c r="BI48" s="114">
        <f t="shared" si="24"/>
        <v>0</v>
      </c>
      <c r="BJ48" s="114">
        <f t="shared" si="13"/>
        <v>0</v>
      </c>
      <c r="BK48" s="114">
        <f t="shared" si="25"/>
        <v>0</v>
      </c>
      <c r="BL48" s="114">
        <f t="shared" si="14"/>
        <v>0</v>
      </c>
      <c r="BM48" s="117">
        <f t="shared" si="15"/>
        <v>2.1086999999999998</v>
      </c>
      <c r="BN48" s="114">
        <f t="shared" si="16"/>
        <v>0</v>
      </c>
      <c r="BO48" s="114">
        <f t="shared" si="26"/>
        <v>0.14111062399999999</v>
      </c>
      <c r="BP48" s="114">
        <f t="shared" si="17"/>
        <v>0</v>
      </c>
      <c r="BQ48" s="114">
        <f t="shared" si="27"/>
        <v>0.41889635200000003</v>
      </c>
      <c r="BR48" s="114">
        <f t="shared" si="18"/>
        <v>0</v>
      </c>
      <c r="BS48" s="114">
        <f t="shared" si="28"/>
        <v>0.56000697600000005</v>
      </c>
      <c r="BT48" s="114">
        <f t="shared" si="19"/>
        <v>0</v>
      </c>
      <c r="BU48">
        <f t="shared" si="20"/>
        <v>0</v>
      </c>
      <c r="BW48" s="71">
        <f t="shared" si="21"/>
        <v>0</v>
      </c>
      <c r="BX48" s="70">
        <f t="shared" si="29"/>
        <v>0</v>
      </c>
      <c r="BY48" s="111">
        <f t="shared" si="30"/>
        <v>0</v>
      </c>
      <c r="BZ48" s="70">
        <f t="shared" si="31"/>
        <v>0</v>
      </c>
    </row>
    <row r="49" spans="1:78" ht="15">
      <c r="A49">
        <f t="shared" si="32"/>
        <v>0</v>
      </c>
      <c r="C49">
        <v>0</v>
      </c>
      <c r="L49" s="111"/>
      <c r="M49" s="111"/>
      <c r="N49" s="111"/>
      <c r="O49" s="111"/>
      <c r="P49" s="111"/>
      <c r="Q49" s="111"/>
      <c r="R49" s="111"/>
      <c r="S49" s="111"/>
      <c r="T49" s="111"/>
      <c r="U49" s="111"/>
      <c r="V49" s="111"/>
      <c r="W49" s="111"/>
      <c r="X49" s="111"/>
      <c r="Y49" s="111"/>
      <c r="Z49" s="111"/>
      <c r="AA49" s="111"/>
      <c r="AB49" s="111"/>
      <c r="AC49" s="111"/>
      <c r="AD49" s="111"/>
      <c r="AE49" s="111"/>
      <c r="AF49" s="111"/>
      <c r="AI49" s="111"/>
      <c r="AJ49" s="111"/>
      <c r="AK49" s="111"/>
      <c r="AL49" s="111"/>
      <c r="AM49" s="111"/>
      <c r="AN49" s="111"/>
      <c r="AO49" s="111"/>
      <c r="AP49" s="111"/>
      <c r="AQ49" s="111"/>
      <c r="AS49">
        <f t="shared" si="22"/>
        <v>0</v>
      </c>
      <c r="AT49">
        <f t="shared" si="1"/>
        <v>0</v>
      </c>
      <c r="AU49">
        <f t="shared" si="2"/>
        <v>0</v>
      </c>
      <c r="AV49" s="113">
        <f t="shared" si="3"/>
        <v>0</v>
      </c>
      <c r="AW49" s="97">
        <f t="shared" si="4"/>
        <v>0</v>
      </c>
      <c r="AX49" s="114">
        <f t="shared" si="5"/>
        <v>0</v>
      </c>
      <c r="AY49" s="114">
        <f t="shared" si="6"/>
        <v>0</v>
      </c>
      <c r="AZ49" s="114">
        <f t="shared" si="7"/>
        <v>0</v>
      </c>
      <c r="BB49" s="115">
        <f t="shared" si="8"/>
        <v>0</v>
      </c>
      <c r="BC49" s="116">
        <f t="shared" si="9"/>
        <v>0</v>
      </c>
      <c r="BD49" s="116">
        <f t="shared" si="10"/>
        <v>0</v>
      </c>
      <c r="BE49" s="97">
        <f t="shared" si="11"/>
        <v>0</v>
      </c>
      <c r="BG49" s="114">
        <f t="shared" si="23"/>
        <v>0</v>
      </c>
      <c r="BH49" s="114">
        <f t="shared" si="12"/>
        <v>0</v>
      </c>
      <c r="BI49" s="114">
        <f t="shared" si="24"/>
        <v>0</v>
      </c>
      <c r="BJ49" s="114">
        <f t="shared" si="13"/>
        <v>0</v>
      </c>
      <c r="BK49" s="114">
        <f t="shared" si="25"/>
        <v>0</v>
      </c>
      <c r="BL49" s="114">
        <f t="shared" si="14"/>
        <v>0</v>
      </c>
      <c r="BM49" s="117">
        <f t="shared" si="15"/>
        <v>0</v>
      </c>
      <c r="BN49" s="114">
        <f t="shared" si="16"/>
        <v>0</v>
      </c>
      <c r="BO49" s="114">
        <f t="shared" si="26"/>
        <v>0</v>
      </c>
      <c r="BP49" s="114">
        <f t="shared" si="17"/>
        <v>0</v>
      </c>
      <c r="BQ49" s="114">
        <f t="shared" si="27"/>
        <v>0</v>
      </c>
      <c r="BR49" s="114">
        <f t="shared" si="18"/>
        <v>0</v>
      </c>
      <c r="BS49" s="114">
        <f t="shared" si="28"/>
        <v>0</v>
      </c>
      <c r="BT49" s="114">
        <f t="shared" si="19"/>
        <v>0</v>
      </c>
      <c r="BU49">
        <f t="shared" si="20"/>
        <v>0</v>
      </c>
      <c r="BW49" s="71">
        <f t="shared" si="21"/>
        <v>0</v>
      </c>
      <c r="BX49" s="70" t="e">
        <f t="shared" si="29"/>
        <v>#DIV/0!</v>
      </c>
      <c r="BY49" s="111">
        <f t="shared" si="30"/>
        <v>0</v>
      </c>
      <c r="BZ49" s="70">
        <f t="shared" si="31"/>
        <v>0</v>
      </c>
    </row>
    <row r="50" spans="1:78" ht="15">
      <c r="A50" t="str">
        <f t="shared" si="32"/>
        <v>1651</v>
      </c>
      <c r="B50" t="s">
        <v>199</v>
      </c>
      <c r="C50" t="s">
        <v>358</v>
      </c>
      <c r="D50" t="s">
        <v>200</v>
      </c>
      <c r="E50" t="s">
        <v>201</v>
      </c>
      <c r="G50" t="s">
        <v>345</v>
      </c>
      <c r="I50" t="s">
        <v>349</v>
      </c>
      <c r="J50" t="s">
        <v>349</v>
      </c>
      <c r="K50" s="119">
        <v>45471</v>
      </c>
      <c r="L50" s="111">
        <v>0.05</v>
      </c>
      <c r="M50" s="111">
        <v>0</v>
      </c>
      <c r="N50" s="111">
        <v>0</v>
      </c>
      <c r="O50" s="111">
        <v>0.05</v>
      </c>
      <c r="P50" s="111">
        <v>0.05</v>
      </c>
      <c r="Q50" s="111">
        <v>0</v>
      </c>
      <c r="R50" s="111">
        <v>0</v>
      </c>
      <c r="S50" s="111">
        <v>0.05</v>
      </c>
      <c r="T50" s="111">
        <v>1.391E-2</v>
      </c>
      <c r="U50" s="111">
        <v>0</v>
      </c>
      <c r="V50" s="111">
        <v>0</v>
      </c>
      <c r="W50" s="111">
        <v>1.391E-2</v>
      </c>
      <c r="X50" s="111">
        <v>0</v>
      </c>
      <c r="Y50" s="111">
        <v>0</v>
      </c>
      <c r="Z50" s="111">
        <v>0</v>
      </c>
      <c r="AA50" s="111">
        <v>0</v>
      </c>
      <c r="AB50" s="111">
        <v>0</v>
      </c>
      <c r="AC50" s="111">
        <v>0</v>
      </c>
      <c r="AD50" s="111">
        <v>0</v>
      </c>
      <c r="AE50" s="111">
        <v>0</v>
      </c>
      <c r="AF50" s="111">
        <v>0</v>
      </c>
      <c r="AG50" s="118">
        <v>0</v>
      </c>
      <c r="AI50" s="111">
        <v>0</v>
      </c>
      <c r="AJ50" s="111">
        <v>0</v>
      </c>
      <c r="AK50" s="111">
        <v>0</v>
      </c>
      <c r="AL50" s="111">
        <v>0</v>
      </c>
      <c r="AM50" s="111">
        <v>0</v>
      </c>
      <c r="AN50" s="111">
        <v>0</v>
      </c>
      <c r="AO50" s="111">
        <v>0</v>
      </c>
      <c r="AP50" s="111">
        <v>0</v>
      </c>
      <c r="AQ50" s="111">
        <v>0</v>
      </c>
      <c r="AR50" t="s">
        <v>358</v>
      </c>
      <c r="AS50">
        <f t="shared" si="22"/>
        <v>1</v>
      </c>
      <c r="AT50">
        <f t="shared" si="1"/>
        <v>0</v>
      </c>
      <c r="AU50">
        <f t="shared" si="2"/>
        <v>1</v>
      </c>
      <c r="AV50" s="113">
        <f t="shared" si="3"/>
        <v>0.2782</v>
      </c>
      <c r="AW50" s="97">
        <f t="shared" si="4"/>
        <v>0</v>
      </c>
      <c r="AX50" s="114">
        <f t="shared" si="5"/>
        <v>0</v>
      </c>
      <c r="AY50" s="114">
        <f t="shared" si="6"/>
        <v>0</v>
      </c>
      <c r="AZ50" s="114">
        <f t="shared" si="7"/>
        <v>0</v>
      </c>
      <c r="BB50" s="115">
        <f t="shared" si="8"/>
        <v>0</v>
      </c>
      <c r="BC50" s="116">
        <f t="shared" si="9"/>
        <v>0</v>
      </c>
      <c r="BD50" s="116">
        <f t="shared" si="10"/>
        <v>0</v>
      </c>
      <c r="BE50" s="97">
        <f t="shared" si="11"/>
        <v>0</v>
      </c>
      <c r="BG50" s="114">
        <f t="shared" si="23"/>
        <v>0.05</v>
      </c>
      <c r="BH50" s="114">
        <f t="shared" si="12"/>
        <v>0</v>
      </c>
      <c r="BI50" s="114">
        <f t="shared" si="24"/>
        <v>0</v>
      </c>
      <c r="BJ50" s="114">
        <f t="shared" si="13"/>
        <v>0</v>
      </c>
      <c r="BK50" s="114">
        <f t="shared" si="25"/>
        <v>0</v>
      </c>
      <c r="BL50" s="114">
        <f t="shared" si="14"/>
        <v>0</v>
      </c>
      <c r="BM50" s="117">
        <f t="shared" si="15"/>
        <v>0.05</v>
      </c>
      <c r="BN50" s="114">
        <f t="shared" si="16"/>
        <v>0</v>
      </c>
      <c r="BO50" s="114">
        <f t="shared" si="26"/>
        <v>1.391E-2</v>
      </c>
      <c r="BP50" s="114">
        <f t="shared" si="17"/>
        <v>0</v>
      </c>
      <c r="BQ50" s="114">
        <f t="shared" si="27"/>
        <v>0</v>
      </c>
      <c r="BR50" s="114">
        <f t="shared" si="18"/>
        <v>0</v>
      </c>
      <c r="BS50" s="114">
        <f t="shared" si="28"/>
        <v>1.391E-2</v>
      </c>
      <c r="BT50" s="114">
        <f t="shared" si="19"/>
        <v>0</v>
      </c>
      <c r="BU50">
        <f t="shared" si="20"/>
        <v>0.2782</v>
      </c>
      <c r="BV50">
        <v>0.2782</v>
      </c>
      <c r="BW50" s="71">
        <f t="shared" si="21"/>
        <v>0</v>
      </c>
      <c r="BX50" s="70">
        <f t="shared" si="29"/>
        <v>0</v>
      </c>
      <c r="BY50" s="111">
        <f t="shared" si="30"/>
        <v>0</v>
      </c>
      <c r="BZ50" s="70">
        <f t="shared" si="31"/>
        <v>0</v>
      </c>
    </row>
    <row r="51" spans="1:78" ht="15">
      <c r="A51" t="str">
        <f t="shared" si="32"/>
        <v>1651</v>
      </c>
      <c r="B51" t="s">
        <v>199</v>
      </c>
      <c r="C51" t="s">
        <v>358</v>
      </c>
      <c r="D51" t="s">
        <v>200</v>
      </c>
      <c r="E51" t="s">
        <v>201</v>
      </c>
      <c r="G51" t="s">
        <v>345</v>
      </c>
      <c r="I51" t="s">
        <v>350</v>
      </c>
      <c r="J51" t="s">
        <v>350</v>
      </c>
      <c r="K51" s="119">
        <v>45565</v>
      </c>
      <c r="L51" s="111">
        <v>0.05</v>
      </c>
      <c r="M51" s="111">
        <v>0</v>
      </c>
      <c r="N51" s="111">
        <v>0</v>
      </c>
      <c r="O51" s="111">
        <v>0.05</v>
      </c>
      <c r="P51" s="111">
        <v>0.05</v>
      </c>
      <c r="Q51" s="111">
        <v>0</v>
      </c>
      <c r="R51" s="111">
        <v>0</v>
      </c>
      <c r="S51" s="111">
        <v>0.05</v>
      </c>
      <c r="T51" s="111">
        <v>1.391E-2</v>
      </c>
      <c r="U51" s="111">
        <v>0</v>
      </c>
      <c r="V51" s="111">
        <v>0</v>
      </c>
      <c r="W51" s="111">
        <v>1.391E-2</v>
      </c>
      <c r="X51" s="111">
        <v>0</v>
      </c>
      <c r="Y51" s="111">
        <v>0</v>
      </c>
      <c r="Z51" s="111">
        <v>0</v>
      </c>
      <c r="AA51" s="111">
        <v>0</v>
      </c>
      <c r="AB51" s="111">
        <v>0</v>
      </c>
      <c r="AC51" s="111">
        <v>0</v>
      </c>
      <c r="AD51" s="111">
        <v>0</v>
      </c>
      <c r="AE51" s="111">
        <v>0</v>
      </c>
      <c r="AF51" s="111">
        <v>0</v>
      </c>
      <c r="AG51" s="118">
        <v>0</v>
      </c>
      <c r="AI51" s="111">
        <v>0</v>
      </c>
      <c r="AJ51" s="111">
        <v>0</v>
      </c>
      <c r="AK51" s="111">
        <v>0</v>
      </c>
      <c r="AL51" s="111">
        <v>0</v>
      </c>
      <c r="AM51" s="111">
        <v>0</v>
      </c>
      <c r="AN51" s="111">
        <v>0</v>
      </c>
      <c r="AO51" s="111">
        <v>0</v>
      </c>
      <c r="AP51" s="111">
        <v>0</v>
      </c>
      <c r="AQ51" s="111">
        <v>0</v>
      </c>
      <c r="AR51" t="s">
        <v>358</v>
      </c>
      <c r="AS51">
        <f t="shared" si="22"/>
        <v>0</v>
      </c>
      <c r="AT51">
        <f t="shared" si="1"/>
        <v>0</v>
      </c>
      <c r="AU51">
        <f t="shared" si="2"/>
        <v>0</v>
      </c>
      <c r="AV51" s="113">
        <f t="shared" si="3"/>
        <v>0.2782</v>
      </c>
      <c r="AW51" s="97">
        <f t="shared" si="4"/>
        <v>0</v>
      </c>
      <c r="AX51" s="114">
        <f t="shared" si="5"/>
        <v>0</v>
      </c>
      <c r="AY51" s="114">
        <f t="shared" si="6"/>
        <v>0</v>
      </c>
      <c r="AZ51" s="114">
        <f t="shared" si="7"/>
        <v>0</v>
      </c>
      <c r="BB51" s="115">
        <f t="shared" si="8"/>
        <v>0</v>
      </c>
      <c r="BC51" s="116">
        <f t="shared" si="9"/>
        <v>0</v>
      </c>
      <c r="BD51" s="116">
        <f t="shared" si="10"/>
        <v>0</v>
      </c>
      <c r="BE51" s="97">
        <f t="shared" si="11"/>
        <v>0</v>
      </c>
      <c r="BG51" s="114">
        <f t="shared" si="23"/>
        <v>0.05</v>
      </c>
      <c r="BH51" s="114">
        <f t="shared" si="12"/>
        <v>0</v>
      </c>
      <c r="BI51" s="114">
        <f t="shared" si="24"/>
        <v>0</v>
      </c>
      <c r="BJ51" s="114">
        <f t="shared" si="13"/>
        <v>0</v>
      </c>
      <c r="BK51" s="114">
        <f t="shared" si="25"/>
        <v>0</v>
      </c>
      <c r="BL51" s="114">
        <f t="shared" si="14"/>
        <v>0</v>
      </c>
      <c r="BM51" s="117">
        <f t="shared" si="15"/>
        <v>0.05</v>
      </c>
      <c r="BN51" s="114">
        <f t="shared" si="16"/>
        <v>0</v>
      </c>
      <c r="BO51" s="114">
        <f t="shared" si="26"/>
        <v>1.391E-2</v>
      </c>
      <c r="BP51" s="114">
        <f t="shared" si="17"/>
        <v>0</v>
      </c>
      <c r="BQ51" s="114">
        <f t="shared" si="27"/>
        <v>0</v>
      </c>
      <c r="BR51" s="114">
        <f t="shared" si="18"/>
        <v>0</v>
      </c>
      <c r="BS51" s="114">
        <f t="shared" si="28"/>
        <v>1.391E-2</v>
      </c>
      <c r="BT51" s="114">
        <f t="shared" si="19"/>
        <v>0</v>
      </c>
      <c r="BU51">
        <f t="shared" si="20"/>
        <v>0</v>
      </c>
      <c r="BW51" s="71">
        <f t="shared" si="21"/>
        <v>0</v>
      </c>
      <c r="BX51" s="70">
        <f t="shared" si="29"/>
        <v>0</v>
      </c>
      <c r="BY51" s="111">
        <f t="shared" si="30"/>
        <v>0</v>
      </c>
      <c r="BZ51" s="70">
        <f t="shared" si="31"/>
        <v>0</v>
      </c>
    </row>
    <row r="52" spans="1:78" ht="15">
      <c r="A52" t="str">
        <f t="shared" si="32"/>
        <v>1651</v>
      </c>
      <c r="B52" t="s">
        <v>199</v>
      </c>
      <c r="C52" t="s">
        <v>358</v>
      </c>
      <c r="D52" t="s">
        <v>200</v>
      </c>
      <c r="E52" t="s">
        <v>201</v>
      </c>
      <c r="G52" t="s">
        <v>345</v>
      </c>
      <c r="I52" t="s">
        <v>351</v>
      </c>
      <c r="J52" t="s">
        <v>351</v>
      </c>
      <c r="K52" s="119">
        <v>45657</v>
      </c>
      <c r="L52" s="111">
        <v>0.93794999999999995</v>
      </c>
      <c r="M52" s="111">
        <v>0</v>
      </c>
      <c r="N52" s="111">
        <v>0</v>
      </c>
      <c r="O52" s="111">
        <v>0.93794999999999995</v>
      </c>
      <c r="P52" s="111">
        <v>9.7659999999999997E-2</v>
      </c>
      <c r="Q52" s="111">
        <v>0.84028999999999998</v>
      </c>
      <c r="R52" s="111">
        <v>0</v>
      </c>
      <c r="S52" s="111">
        <v>0.93794999999999995</v>
      </c>
      <c r="T52" s="111">
        <v>2.7169011999999999E-2</v>
      </c>
      <c r="U52" s="111">
        <v>0.23376867800000001</v>
      </c>
      <c r="V52" s="111">
        <v>0</v>
      </c>
      <c r="W52" s="111">
        <v>0.26093769</v>
      </c>
      <c r="X52" s="111">
        <v>0</v>
      </c>
      <c r="Y52" s="111">
        <v>0</v>
      </c>
      <c r="Z52" s="111">
        <v>0</v>
      </c>
      <c r="AA52" s="111">
        <v>0</v>
      </c>
      <c r="AB52" s="111">
        <v>0</v>
      </c>
      <c r="AC52" s="111">
        <v>0</v>
      </c>
      <c r="AD52" s="111">
        <v>0</v>
      </c>
      <c r="AE52" s="111">
        <v>0</v>
      </c>
      <c r="AF52" s="111">
        <v>0</v>
      </c>
      <c r="AG52" s="118">
        <v>0</v>
      </c>
      <c r="AI52" s="111">
        <v>0</v>
      </c>
      <c r="AJ52" s="111">
        <v>0</v>
      </c>
      <c r="AK52" s="111">
        <v>0</v>
      </c>
      <c r="AL52" s="111">
        <v>0</v>
      </c>
      <c r="AM52" s="111">
        <v>0</v>
      </c>
      <c r="AN52" s="111">
        <v>0</v>
      </c>
      <c r="AO52" s="111">
        <v>0</v>
      </c>
      <c r="AP52" s="111">
        <v>0</v>
      </c>
      <c r="AQ52" s="111">
        <v>0</v>
      </c>
      <c r="AR52" t="s">
        <v>358</v>
      </c>
      <c r="AS52">
        <f t="shared" si="22"/>
        <v>0</v>
      </c>
      <c r="AT52">
        <f t="shared" si="1"/>
        <v>0</v>
      </c>
      <c r="AU52">
        <f t="shared" si="2"/>
        <v>0</v>
      </c>
      <c r="AV52" s="113">
        <f t="shared" si="3"/>
        <v>0.2782</v>
      </c>
      <c r="AW52" s="97">
        <f t="shared" si="4"/>
        <v>0</v>
      </c>
      <c r="AX52" s="114">
        <f t="shared" si="5"/>
        <v>0</v>
      </c>
      <c r="AY52" s="114">
        <f t="shared" si="6"/>
        <v>0</v>
      </c>
      <c r="AZ52" s="114">
        <f t="shared" si="7"/>
        <v>0</v>
      </c>
      <c r="BB52" s="115">
        <f t="shared" si="8"/>
        <v>0</v>
      </c>
      <c r="BC52" s="116">
        <f t="shared" si="9"/>
        <v>0</v>
      </c>
      <c r="BD52" s="116">
        <f t="shared" si="10"/>
        <v>0</v>
      </c>
      <c r="BE52" s="97">
        <f t="shared" si="11"/>
        <v>0</v>
      </c>
      <c r="BG52" s="114">
        <f t="shared" si="23"/>
        <v>9.7659999999999997E-2</v>
      </c>
      <c r="BH52" s="114">
        <f t="shared" si="12"/>
        <v>0</v>
      </c>
      <c r="BI52" s="114">
        <f t="shared" si="24"/>
        <v>0</v>
      </c>
      <c r="BJ52" s="114">
        <f t="shared" si="13"/>
        <v>0</v>
      </c>
      <c r="BK52" s="114">
        <f t="shared" si="25"/>
        <v>0</v>
      </c>
      <c r="BL52" s="114">
        <f t="shared" si="14"/>
        <v>0</v>
      </c>
      <c r="BM52" s="117">
        <f t="shared" si="15"/>
        <v>0.93794999999999995</v>
      </c>
      <c r="BN52" s="114">
        <f t="shared" si="16"/>
        <v>0</v>
      </c>
      <c r="BO52" s="114">
        <f t="shared" si="26"/>
        <v>2.7169011999999999E-2</v>
      </c>
      <c r="BP52" s="114">
        <f t="shared" si="17"/>
        <v>0</v>
      </c>
      <c r="BQ52" s="114">
        <f t="shared" si="27"/>
        <v>0.23376867800000001</v>
      </c>
      <c r="BR52" s="114">
        <f t="shared" si="18"/>
        <v>0</v>
      </c>
      <c r="BS52" s="114">
        <f t="shared" si="28"/>
        <v>0.26093769</v>
      </c>
      <c r="BT52" s="114">
        <f t="shared" si="19"/>
        <v>0</v>
      </c>
      <c r="BU52">
        <f t="shared" si="20"/>
        <v>0</v>
      </c>
      <c r="BW52" s="71">
        <f t="shared" si="21"/>
        <v>0</v>
      </c>
      <c r="BX52" s="70">
        <f t="shared" si="29"/>
        <v>0</v>
      </c>
      <c r="BY52" s="111">
        <f t="shared" si="30"/>
        <v>0</v>
      </c>
      <c r="BZ52" s="70">
        <f t="shared" si="31"/>
        <v>0</v>
      </c>
    </row>
    <row r="53" spans="1:78" ht="15">
      <c r="A53">
        <f t="shared" si="32"/>
        <v>0</v>
      </c>
      <c r="B53" t="s">
        <v>253</v>
      </c>
      <c r="C53">
        <v>0</v>
      </c>
      <c r="L53" s="111">
        <v>1.0379499999999999</v>
      </c>
      <c r="M53" s="111">
        <v>0</v>
      </c>
      <c r="N53" s="111">
        <v>0</v>
      </c>
      <c r="O53" s="111">
        <v>1.0379499999999999</v>
      </c>
      <c r="P53" s="111">
        <v>0.19766</v>
      </c>
      <c r="Q53" s="111">
        <v>0.84028999999999998</v>
      </c>
      <c r="R53" s="111">
        <v>0</v>
      </c>
      <c r="S53" s="111">
        <v>1.0379499999999999</v>
      </c>
      <c r="T53" s="111">
        <v>5.4989011999999997E-2</v>
      </c>
      <c r="U53" s="111">
        <v>0.23376867800000001</v>
      </c>
      <c r="V53" s="111">
        <v>0</v>
      </c>
      <c r="W53" s="111">
        <v>0.28875768999999996</v>
      </c>
      <c r="X53" s="111">
        <v>0</v>
      </c>
      <c r="Y53" s="111">
        <v>0</v>
      </c>
      <c r="Z53" s="111">
        <v>0</v>
      </c>
      <c r="AA53" s="111">
        <v>0</v>
      </c>
      <c r="AB53" s="111">
        <v>0</v>
      </c>
      <c r="AC53" s="111">
        <v>0</v>
      </c>
      <c r="AD53" s="111">
        <v>0</v>
      </c>
      <c r="AE53" s="111">
        <v>0</v>
      </c>
      <c r="AF53" s="111">
        <v>0</v>
      </c>
      <c r="AG53" s="118">
        <v>0</v>
      </c>
      <c r="AI53" s="111">
        <v>0</v>
      </c>
      <c r="AJ53" s="111">
        <v>0</v>
      </c>
      <c r="AK53" s="111">
        <v>0</v>
      </c>
      <c r="AL53" s="111">
        <v>0</v>
      </c>
      <c r="AM53" s="111">
        <v>0</v>
      </c>
      <c r="AN53" s="111">
        <v>0</v>
      </c>
      <c r="AO53" s="111">
        <v>0</v>
      </c>
      <c r="AP53" s="111">
        <v>0</v>
      </c>
      <c r="AQ53" s="111">
        <v>0</v>
      </c>
      <c r="AS53">
        <f t="shared" si="22"/>
        <v>1</v>
      </c>
      <c r="AT53">
        <f t="shared" si="1"/>
        <v>-1</v>
      </c>
      <c r="AU53">
        <f t="shared" si="2"/>
        <v>0</v>
      </c>
      <c r="AV53" s="113">
        <f t="shared" si="3"/>
        <v>0.2782</v>
      </c>
      <c r="AW53" s="97">
        <f t="shared" si="4"/>
        <v>0</v>
      </c>
      <c r="AX53" s="114">
        <f t="shared" si="5"/>
        <v>0</v>
      </c>
      <c r="AY53" s="114">
        <f t="shared" si="6"/>
        <v>0</v>
      </c>
      <c r="AZ53" s="114">
        <f t="shared" si="7"/>
        <v>0</v>
      </c>
      <c r="BB53" s="115">
        <f t="shared" si="8"/>
        <v>0</v>
      </c>
      <c r="BC53" s="116">
        <f t="shared" si="9"/>
        <v>0</v>
      </c>
      <c r="BD53" s="116">
        <f t="shared" si="10"/>
        <v>0</v>
      </c>
      <c r="BE53" s="97">
        <f t="shared" si="11"/>
        <v>0</v>
      </c>
      <c r="BG53" s="114">
        <f t="shared" si="23"/>
        <v>0.19766</v>
      </c>
      <c r="BH53" s="114">
        <f t="shared" si="12"/>
        <v>0</v>
      </c>
      <c r="BI53" s="114">
        <f t="shared" si="24"/>
        <v>0</v>
      </c>
      <c r="BJ53" s="114">
        <f t="shared" si="13"/>
        <v>0</v>
      </c>
      <c r="BK53" s="114">
        <f t="shared" si="25"/>
        <v>0</v>
      </c>
      <c r="BL53" s="114">
        <f t="shared" si="14"/>
        <v>0</v>
      </c>
      <c r="BM53" s="117">
        <f t="shared" si="15"/>
        <v>1.0379499999999999</v>
      </c>
      <c r="BN53" s="114">
        <f t="shared" si="16"/>
        <v>0</v>
      </c>
      <c r="BO53" s="114">
        <f t="shared" si="26"/>
        <v>5.4989011999999997E-2</v>
      </c>
      <c r="BP53" s="114">
        <f t="shared" si="17"/>
        <v>0</v>
      </c>
      <c r="BQ53" s="114">
        <f t="shared" si="27"/>
        <v>0.23376867800000001</v>
      </c>
      <c r="BR53" s="114">
        <f t="shared" si="18"/>
        <v>0</v>
      </c>
      <c r="BS53" s="114">
        <f t="shared" si="28"/>
        <v>0.28875769000000001</v>
      </c>
      <c r="BT53" s="114">
        <f t="shared" si="19"/>
        <v>0</v>
      </c>
      <c r="BU53">
        <f t="shared" si="20"/>
        <v>0</v>
      </c>
      <c r="BW53" s="71">
        <f t="shared" si="21"/>
        <v>0</v>
      </c>
      <c r="BX53" s="70">
        <f t="shared" si="29"/>
        <v>0</v>
      </c>
      <c r="BY53" s="111">
        <f t="shared" si="30"/>
        <v>0</v>
      </c>
      <c r="BZ53" s="70">
        <f t="shared" si="31"/>
        <v>0</v>
      </c>
    </row>
    <row r="54" spans="1:78" ht="15">
      <c r="A54">
        <f t="shared" si="32"/>
        <v>0</v>
      </c>
      <c r="C54">
        <v>0</v>
      </c>
      <c r="L54" s="111"/>
      <c r="M54" s="111"/>
      <c r="N54" s="111"/>
      <c r="O54" s="111"/>
      <c r="P54" s="111"/>
      <c r="Q54" s="111"/>
      <c r="R54" s="111"/>
      <c r="S54" s="111"/>
      <c r="T54" s="111"/>
      <c r="U54" s="111"/>
      <c r="V54" s="111"/>
      <c r="W54" s="111"/>
      <c r="X54" s="111"/>
      <c r="Y54" s="111"/>
      <c r="Z54" s="111"/>
      <c r="AA54" s="111"/>
      <c r="AB54" s="111"/>
      <c r="AC54" s="111"/>
      <c r="AD54" s="111"/>
      <c r="AE54" s="111"/>
      <c r="AF54" s="111"/>
      <c r="AI54" s="111"/>
      <c r="AJ54" s="111"/>
      <c r="AK54" s="111"/>
      <c r="AL54" s="111"/>
      <c r="AM54" s="111"/>
      <c r="AN54" s="111"/>
      <c r="AO54" s="111"/>
      <c r="AP54" s="111"/>
      <c r="AQ54" s="111"/>
      <c r="AS54">
        <f t="shared" si="22"/>
        <v>0</v>
      </c>
      <c r="AT54">
        <f t="shared" si="1"/>
        <v>0</v>
      </c>
      <c r="AU54">
        <f t="shared" si="2"/>
        <v>0</v>
      </c>
      <c r="AV54" s="113">
        <f t="shared" si="3"/>
        <v>0</v>
      </c>
      <c r="AW54" s="97">
        <f t="shared" si="4"/>
        <v>0</v>
      </c>
      <c r="AX54" s="114">
        <f t="shared" si="5"/>
        <v>0</v>
      </c>
      <c r="AY54" s="114">
        <f t="shared" si="6"/>
        <v>0</v>
      </c>
      <c r="AZ54" s="114">
        <f t="shared" si="7"/>
        <v>0</v>
      </c>
      <c r="BB54" s="115">
        <f t="shared" si="8"/>
        <v>0</v>
      </c>
      <c r="BC54" s="116">
        <f t="shared" si="9"/>
        <v>0</v>
      </c>
      <c r="BD54" s="116">
        <f t="shared" si="10"/>
        <v>0</v>
      </c>
      <c r="BE54" s="97">
        <f t="shared" si="11"/>
        <v>0</v>
      </c>
      <c r="BG54" s="114">
        <f t="shared" si="23"/>
        <v>0</v>
      </c>
      <c r="BH54" s="114">
        <f t="shared" si="12"/>
        <v>0</v>
      </c>
      <c r="BI54" s="114">
        <f t="shared" si="24"/>
        <v>0</v>
      </c>
      <c r="BJ54" s="114">
        <f t="shared" si="13"/>
        <v>0</v>
      </c>
      <c r="BK54" s="114">
        <f t="shared" si="25"/>
        <v>0</v>
      </c>
      <c r="BL54" s="114">
        <f t="shared" si="14"/>
        <v>0</v>
      </c>
      <c r="BM54" s="117">
        <f t="shared" si="15"/>
        <v>0</v>
      </c>
      <c r="BN54" s="114">
        <f t="shared" si="16"/>
        <v>0</v>
      </c>
      <c r="BO54" s="114">
        <f t="shared" si="26"/>
        <v>0</v>
      </c>
      <c r="BP54" s="114">
        <f t="shared" si="17"/>
        <v>0</v>
      </c>
      <c r="BQ54" s="114">
        <f t="shared" si="27"/>
        <v>0</v>
      </c>
      <c r="BR54" s="114">
        <f t="shared" si="18"/>
        <v>0</v>
      </c>
      <c r="BS54" s="114">
        <f t="shared" si="28"/>
        <v>0</v>
      </c>
      <c r="BT54" s="114">
        <f t="shared" si="19"/>
        <v>0</v>
      </c>
      <c r="BU54">
        <f t="shared" si="20"/>
        <v>0</v>
      </c>
      <c r="BW54" s="71">
        <f t="shared" si="21"/>
        <v>0</v>
      </c>
      <c r="BX54" s="70" t="e">
        <f t="shared" si="29"/>
        <v>#DIV/0!</v>
      </c>
      <c r="BY54" s="111">
        <f t="shared" si="30"/>
        <v>0</v>
      </c>
      <c r="BZ54" s="70">
        <f t="shared" si="31"/>
        <v>0</v>
      </c>
    </row>
    <row r="55" spans="1:78" ht="15">
      <c r="A55" t="str">
        <f t="shared" si="32"/>
        <v>993270</v>
      </c>
      <c r="B55" t="s">
        <v>214</v>
      </c>
      <c r="C55" t="s">
        <v>361</v>
      </c>
      <c r="D55" t="s">
        <v>215</v>
      </c>
      <c r="E55" t="s">
        <v>216</v>
      </c>
      <c r="I55" t="s">
        <v>359</v>
      </c>
      <c r="J55" t="s">
        <v>360</v>
      </c>
      <c r="K55" s="119">
        <v>45351</v>
      </c>
      <c r="L55" s="111">
        <v>0</v>
      </c>
      <c r="M55" s="111">
        <v>0</v>
      </c>
      <c r="N55" s="111">
        <v>0</v>
      </c>
      <c r="O55" s="111">
        <v>0</v>
      </c>
      <c r="P55" s="111">
        <v>0</v>
      </c>
      <c r="Q55" s="111">
        <v>0</v>
      </c>
      <c r="R55" s="111">
        <v>0</v>
      </c>
      <c r="S55" s="111">
        <v>0</v>
      </c>
      <c r="T55" s="111">
        <v>0</v>
      </c>
      <c r="U55" s="111">
        <v>0</v>
      </c>
      <c r="V55" s="111">
        <v>0</v>
      </c>
      <c r="W55" s="111">
        <v>0</v>
      </c>
      <c r="X55" s="111">
        <v>0</v>
      </c>
      <c r="Y55" s="111">
        <v>0</v>
      </c>
      <c r="Z55" s="111">
        <v>0</v>
      </c>
      <c r="AA55" s="111">
        <v>0</v>
      </c>
      <c r="AB55" s="111">
        <v>0</v>
      </c>
      <c r="AC55" s="111">
        <v>0</v>
      </c>
      <c r="AD55" s="111">
        <v>0</v>
      </c>
      <c r="AE55" s="111">
        <v>0</v>
      </c>
      <c r="AF55" s="111">
        <v>0</v>
      </c>
      <c r="AG55" s="118">
        <v>0</v>
      </c>
      <c r="AI55" s="111">
        <v>0</v>
      </c>
      <c r="AJ55" s="111">
        <v>0</v>
      </c>
      <c r="AK55" s="111">
        <v>0</v>
      </c>
      <c r="AL55" s="111">
        <v>0</v>
      </c>
      <c r="AM55" s="111">
        <v>0</v>
      </c>
      <c r="AN55" s="111">
        <v>0</v>
      </c>
      <c r="AO55" s="111">
        <v>0</v>
      </c>
      <c r="AP55" s="111">
        <v>0</v>
      </c>
      <c r="AQ55" s="111">
        <v>0</v>
      </c>
      <c r="AR55" t="s">
        <v>361</v>
      </c>
      <c r="AS55">
        <f t="shared" si="22"/>
        <v>1</v>
      </c>
      <c r="AT55">
        <f t="shared" si="1"/>
        <v>0</v>
      </c>
      <c r="AU55">
        <f t="shared" si="2"/>
        <v>1</v>
      </c>
      <c r="AV55" s="113">
        <f t="shared" si="3"/>
        <v>0</v>
      </c>
      <c r="AW55" s="97">
        <f t="shared" si="4"/>
        <v>0</v>
      </c>
      <c r="AX55" s="114">
        <f t="shared" si="5"/>
        <v>0</v>
      </c>
      <c r="AY55" s="114">
        <f t="shared" si="6"/>
        <v>0</v>
      </c>
      <c r="AZ55" s="114">
        <f t="shared" si="7"/>
        <v>0</v>
      </c>
      <c r="BB55" s="115">
        <f t="shared" si="8"/>
        <v>0</v>
      </c>
      <c r="BC55" s="116">
        <f t="shared" si="9"/>
        <v>0</v>
      </c>
      <c r="BD55" s="116">
        <f t="shared" si="10"/>
        <v>0</v>
      </c>
      <c r="BE55" s="97">
        <f t="shared" si="11"/>
        <v>0</v>
      </c>
      <c r="BG55" s="114">
        <f t="shared" si="23"/>
        <v>0</v>
      </c>
      <c r="BH55" s="114">
        <f t="shared" si="12"/>
        <v>0</v>
      </c>
      <c r="BI55" s="114">
        <f t="shared" si="24"/>
        <v>0</v>
      </c>
      <c r="BJ55" s="114">
        <f t="shared" si="13"/>
        <v>0</v>
      </c>
      <c r="BK55" s="114">
        <f t="shared" si="25"/>
        <v>0</v>
      </c>
      <c r="BL55" s="114">
        <f t="shared" si="14"/>
        <v>0</v>
      </c>
      <c r="BM55" s="117">
        <f t="shared" si="15"/>
        <v>0</v>
      </c>
      <c r="BN55" s="114">
        <f t="shared" si="16"/>
        <v>0</v>
      </c>
      <c r="BO55" s="114">
        <f t="shared" si="26"/>
        <v>0</v>
      </c>
      <c r="BP55" s="114">
        <f t="shared" si="17"/>
        <v>0</v>
      </c>
      <c r="BQ55" s="114">
        <f t="shared" si="27"/>
        <v>0</v>
      </c>
      <c r="BR55" s="114">
        <f t="shared" si="18"/>
        <v>0</v>
      </c>
      <c r="BS55" s="114">
        <f t="shared" si="28"/>
        <v>0</v>
      </c>
      <c r="BT55" s="114">
        <f t="shared" si="19"/>
        <v>0</v>
      </c>
      <c r="BU55">
        <f t="shared" si="20"/>
        <v>0</v>
      </c>
      <c r="BW55" s="71">
        <f t="shared" si="21"/>
        <v>0</v>
      </c>
      <c r="BX55" s="70" t="e">
        <f t="shared" si="29"/>
        <v>#DIV/0!</v>
      </c>
      <c r="BY55" s="111">
        <f t="shared" si="30"/>
        <v>0</v>
      </c>
      <c r="BZ55" s="70">
        <f t="shared" si="31"/>
        <v>0</v>
      </c>
    </row>
    <row r="56" spans="1:78" ht="15">
      <c r="A56" t="str">
        <f t="shared" si="32"/>
        <v>993270</v>
      </c>
      <c r="B56" t="s">
        <v>214</v>
      </c>
      <c r="C56" t="s">
        <v>361</v>
      </c>
      <c r="D56" t="s">
        <v>215</v>
      </c>
      <c r="E56" t="s">
        <v>216</v>
      </c>
      <c r="I56" t="s">
        <v>362</v>
      </c>
      <c r="J56" t="s">
        <v>362</v>
      </c>
      <c r="K56" s="119">
        <v>45365</v>
      </c>
      <c r="L56" s="111">
        <v>0.50609000000000004</v>
      </c>
      <c r="M56" s="111">
        <v>0</v>
      </c>
      <c r="N56" s="111">
        <v>0</v>
      </c>
      <c r="O56" s="111">
        <v>0.50609000000000004</v>
      </c>
      <c r="P56" s="111">
        <v>0</v>
      </c>
      <c r="Q56" s="111">
        <v>0</v>
      </c>
      <c r="R56" s="111">
        <v>0</v>
      </c>
      <c r="S56" s="111">
        <v>0</v>
      </c>
      <c r="T56" s="111">
        <v>0</v>
      </c>
      <c r="U56" s="111">
        <v>0</v>
      </c>
      <c r="V56" s="111">
        <v>0</v>
      </c>
      <c r="W56" s="111">
        <v>0</v>
      </c>
      <c r="X56" s="111">
        <v>0</v>
      </c>
      <c r="Y56" s="111">
        <v>0</v>
      </c>
      <c r="Z56" s="111">
        <v>0</v>
      </c>
      <c r="AA56" s="111">
        <v>0</v>
      </c>
      <c r="AB56" s="111">
        <v>0</v>
      </c>
      <c r="AC56" s="111">
        <v>0</v>
      </c>
      <c r="AD56" s="111">
        <v>0.50609000000000004</v>
      </c>
      <c r="AE56" s="111">
        <v>0</v>
      </c>
      <c r="AF56" s="111">
        <v>0</v>
      </c>
      <c r="AG56" s="118">
        <v>0</v>
      </c>
      <c r="AI56" s="111">
        <v>0</v>
      </c>
      <c r="AJ56" s="111">
        <v>0</v>
      </c>
      <c r="AK56" s="111">
        <v>0</v>
      </c>
      <c r="AL56" s="111">
        <v>0</v>
      </c>
      <c r="AM56" s="111">
        <v>0</v>
      </c>
      <c r="AN56" s="111">
        <v>0</v>
      </c>
      <c r="AO56" s="111">
        <v>0</v>
      </c>
      <c r="AP56" s="111">
        <v>0</v>
      </c>
      <c r="AQ56" s="111">
        <v>0</v>
      </c>
      <c r="AR56" t="s">
        <v>361</v>
      </c>
      <c r="AS56">
        <f t="shared" si="22"/>
        <v>0</v>
      </c>
      <c r="AT56">
        <f t="shared" si="1"/>
        <v>0</v>
      </c>
      <c r="AU56">
        <f t="shared" si="2"/>
        <v>0</v>
      </c>
      <c r="AV56" s="113">
        <f t="shared" si="3"/>
        <v>0</v>
      </c>
      <c r="AW56" s="97">
        <f t="shared" si="4"/>
        <v>0</v>
      </c>
      <c r="AX56" s="114">
        <f t="shared" si="5"/>
        <v>0</v>
      </c>
      <c r="AY56" s="114">
        <f t="shared" si="6"/>
        <v>0</v>
      </c>
      <c r="AZ56" s="114">
        <f t="shared" si="7"/>
        <v>0</v>
      </c>
      <c r="BB56" s="115">
        <f t="shared" si="8"/>
        <v>0</v>
      </c>
      <c r="BC56" s="116">
        <f t="shared" si="9"/>
        <v>0</v>
      </c>
      <c r="BD56" s="116">
        <f t="shared" si="10"/>
        <v>0</v>
      </c>
      <c r="BE56" s="97">
        <f t="shared" si="11"/>
        <v>0</v>
      </c>
      <c r="BG56" s="114">
        <f t="shared" si="23"/>
        <v>0</v>
      </c>
      <c r="BH56" s="114">
        <f t="shared" si="12"/>
        <v>0</v>
      </c>
      <c r="BI56" s="114">
        <f t="shared" si="24"/>
        <v>0</v>
      </c>
      <c r="BJ56" s="114">
        <f t="shared" si="13"/>
        <v>0</v>
      </c>
      <c r="BK56" s="114">
        <f t="shared" si="25"/>
        <v>0</v>
      </c>
      <c r="BL56" s="114">
        <f t="shared" si="14"/>
        <v>0</v>
      </c>
      <c r="BM56" s="117">
        <f t="shared" si="15"/>
        <v>0.50609000000000004</v>
      </c>
      <c r="BN56" s="114">
        <f t="shared" si="16"/>
        <v>0</v>
      </c>
      <c r="BO56" s="114">
        <f t="shared" si="26"/>
        <v>0</v>
      </c>
      <c r="BP56" s="114">
        <f t="shared" si="17"/>
        <v>0</v>
      </c>
      <c r="BQ56" s="114">
        <f t="shared" si="27"/>
        <v>0</v>
      </c>
      <c r="BR56" s="114">
        <f t="shared" si="18"/>
        <v>0</v>
      </c>
      <c r="BS56" s="114">
        <f t="shared" si="28"/>
        <v>0</v>
      </c>
      <c r="BT56" s="114">
        <f t="shared" si="19"/>
        <v>0</v>
      </c>
      <c r="BU56">
        <f t="shared" si="20"/>
        <v>0</v>
      </c>
      <c r="BW56" s="71">
        <f t="shared" si="21"/>
        <v>0</v>
      </c>
      <c r="BX56" s="70" t="e">
        <f t="shared" si="29"/>
        <v>#DIV/0!</v>
      </c>
      <c r="BY56" s="111">
        <f t="shared" si="30"/>
        <v>0</v>
      </c>
      <c r="BZ56" s="70">
        <f t="shared" si="31"/>
        <v>0</v>
      </c>
    </row>
    <row r="57" spans="1:78" ht="15">
      <c r="A57">
        <f t="shared" si="32"/>
        <v>0</v>
      </c>
      <c r="B57" t="s">
        <v>253</v>
      </c>
      <c r="C57">
        <v>0</v>
      </c>
      <c r="L57" s="111">
        <v>0.50609000000000004</v>
      </c>
      <c r="M57" s="111">
        <v>0</v>
      </c>
      <c r="N57" s="111">
        <v>0</v>
      </c>
      <c r="O57" s="111">
        <v>0.50609000000000004</v>
      </c>
      <c r="P57" s="111">
        <v>0</v>
      </c>
      <c r="Q57" s="111">
        <v>0</v>
      </c>
      <c r="R57" s="111">
        <v>0</v>
      </c>
      <c r="S57" s="111">
        <v>0</v>
      </c>
      <c r="T57" s="111">
        <v>0</v>
      </c>
      <c r="U57" s="111">
        <v>0</v>
      </c>
      <c r="V57" s="111">
        <v>0</v>
      </c>
      <c r="W57" s="111">
        <v>0</v>
      </c>
      <c r="X57" s="111">
        <v>0</v>
      </c>
      <c r="Y57" s="111">
        <v>0</v>
      </c>
      <c r="Z57" s="111">
        <v>0</v>
      </c>
      <c r="AA57" s="111">
        <v>0</v>
      </c>
      <c r="AB57" s="111">
        <v>0</v>
      </c>
      <c r="AC57" s="111">
        <v>0</v>
      </c>
      <c r="AD57" s="111">
        <v>0.50609000000000004</v>
      </c>
      <c r="AE57" s="111">
        <v>0</v>
      </c>
      <c r="AF57" s="111">
        <v>0</v>
      </c>
      <c r="AG57" s="118">
        <v>0</v>
      </c>
      <c r="AI57" s="111">
        <v>0</v>
      </c>
      <c r="AJ57" s="111">
        <v>0</v>
      </c>
      <c r="AK57" s="111">
        <v>0</v>
      </c>
      <c r="AL57" s="111">
        <v>0</v>
      </c>
      <c r="AM57" s="111">
        <v>0</v>
      </c>
      <c r="AN57" s="111">
        <v>0</v>
      </c>
      <c r="AO57" s="111">
        <v>0</v>
      </c>
      <c r="AP57" s="111">
        <v>0</v>
      </c>
      <c r="AQ57" s="111">
        <v>0</v>
      </c>
      <c r="AS57">
        <f t="shared" si="22"/>
        <v>1</v>
      </c>
      <c r="AT57">
        <f t="shared" si="1"/>
        <v>-1</v>
      </c>
      <c r="AU57">
        <f t="shared" si="2"/>
        <v>0</v>
      </c>
      <c r="AV57" s="113">
        <f t="shared" si="3"/>
        <v>0</v>
      </c>
      <c r="AW57" s="97">
        <f t="shared" si="4"/>
        <v>0</v>
      </c>
      <c r="AX57" s="114">
        <f t="shared" si="5"/>
        <v>0</v>
      </c>
      <c r="AY57" s="114">
        <f t="shared" si="6"/>
        <v>0</v>
      </c>
      <c r="AZ57" s="114">
        <f t="shared" si="7"/>
        <v>0</v>
      </c>
      <c r="BB57" s="115">
        <f t="shared" si="8"/>
        <v>0</v>
      </c>
      <c r="BC57" s="116">
        <f t="shared" si="9"/>
        <v>0</v>
      </c>
      <c r="BD57" s="116">
        <f t="shared" si="10"/>
        <v>0</v>
      </c>
      <c r="BE57" s="97">
        <f t="shared" si="11"/>
        <v>0</v>
      </c>
      <c r="BG57" s="114">
        <f t="shared" si="23"/>
        <v>0</v>
      </c>
      <c r="BH57" s="114">
        <f t="shared" si="12"/>
        <v>0</v>
      </c>
      <c r="BI57" s="114">
        <f t="shared" si="24"/>
        <v>0</v>
      </c>
      <c r="BJ57" s="114">
        <f t="shared" si="13"/>
        <v>0</v>
      </c>
      <c r="BK57" s="114">
        <f t="shared" si="25"/>
        <v>0</v>
      </c>
      <c r="BL57" s="114">
        <f t="shared" si="14"/>
        <v>0</v>
      </c>
      <c r="BM57" s="117">
        <f t="shared" si="15"/>
        <v>0.50609000000000004</v>
      </c>
      <c r="BN57" s="114">
        <f t="shared" si="16"/>
        <v>0</v>
      </c>
      <c r="BO57" s="114">
        <f t="shared" si="26"/>
        <v>0</v>
      </c>
      <c r="BP57" s="114">
        <f t="shared" si="17"/>
        <v>0</v>
      </c>
      <c r="BQ57" s="114">
        <f t="shared" si="27"/>
        <v>0</v>
      </c>
      <c r="BR57" s="114">
        <f t="shared" si="18"/>
        <v>0</v>
      </c>
      <c r="BS57" s="114">
        <f t="shared" si="28"/>
        <v>0</v>
      </c>
      <c r="BT57" s="114">
        <f t="shared" si="19"/>
        <v>0</v>
      </c>
      <c r="BU57">
        <f t="shared" si="20"/>
        <v>0</v>
      </c>
      <c r="BW57" s="71">
        <f t="shared" si="21"/>
        <v>0</v>
      </c>
      <c r="BX57" s="70" t="e">
        <f t="shared" si="29"/>
        <v>#DIV/0!</v>
      </c>
      <c r="BY57" s="111">
        <f t="shared" si="30"/>
        <v>0</v>
      </c>
      <c r="BZ57" s="70">
        <f t="shared" si="31"/>
        <v>0</v>
      </c>
    </row>
    <row r="58" spans="1:78" ht="15">
      <c r="A58">
        <f t="shared" si="32"/>
        <v>0</v>
      </c>
      <c r="C58">
        <v>0</v>
      </c>
      <c r="L58" s="111"/>
      <c r="M58" s="111"/>
      <c r="N58" s="111"/>
      <c r="O58" s="111"/>
      <c r="P58" s="111"/>
      <c r="Q58" s="111"/>
      <c r="R58" s="111"/>
      <c r="S58" s="111"/>
      <c r="T58" s="111"/>
      <c r="U58" s="111"/>
      <c r="V58" s="111"/>
      <c r="W58" s="111"/>
      <c r="X58" s="111"/>
      <c r="Y58" s="111"/>
      <c r="Z58" s="111"/>
      <c r="AA58" s="111"/>
      <c r="AB58" s="111"/>
      <c r="AC58" s="111"/>
      <c r="AD58" s="111"/>
      <c r="AE58" s="111"/>
      <c r="AF58" s="111"/>
      <c r="AI58" s="111"/>
      <c r="AJ58" s="111"/>
      <c r="AK58" s="111"/>
      <c r="AL58" s="111"/>
      <c r="AM58" s="111"/>
      <c r="AN58" s="111"/>
      <c r="AO58" s="111"/>
      <c r="AP58" s="111"/>
      <c r="AQ58" s="111"/>
      <c r="AS58">
        <f t="shared" si="22"/>
        <v>0</v>
      </c>
      <c r="AT58">
        <f t="shared" si="1"/>
        <v>0</v>
      </c>
      <c r="AU58">
        <f t="shared" si="2"/>
        <v>0</v>
      </c>
      <c r="AV58" s="113">
        <f t="shared" si="3"/>
        <v>0</v>
      </c>
      <c r="AW58" s="97">
        <f t="shared" si="4"/>
        <v>0</v>
      </c>
      <c r="AX58" s="114">
        <f t="shared" si="5"/>
        <v>0</v>
      </c>
      <c r="AY58" s="114">
        <f t="shared" si="6"/>
        <v>0</v>
      </c>
      <c r="AZ58" s="114">
        <f t="shared" si="7"/>
        <v>0</v>
      </c>
      <c r="BB58" s="115">
        <f t="shared" si="8"/>
        <v>0</v>
      </c>
      <c r="BC58" s="116">
        <f t="shared" si="9"/>
        <v>0</v>
      </c>
      <c r="BD58" s="116">
        <f t="shared" si="10"/>
        <v>0</v>
      </c>
      <c r="BE58" s="97">
        <f t="shared" si="11"/>
        <v>0</v>
      </c>
      <c r="BG58" s="114">
        <f t="shared" si="23"/>
        <v>0</v>
      </c>
      <c r="BH58" s="114">
        <f t="shared" si="12"/>
        <v>0</v>
      </c>
      <c r="BI58" s="114">
        <f t="shared" si="24"/>
        <v>0</v>
      </c>
      <c r="BJ58" s="114">
        <f t="shared" si="13"/>
        <v>0</v>
      </c>
      <c r="BK58" s="114">
        <f t="shared" si="25"/>
        <v>0</v>
      </c>
      <c r="BL58" s="114">
        <f t="shared" si="14"/>
        <v>0</v>
      </c>
      <c r="BM58" s="117">
        <f t="shared" si="15"/>
        <v>0</v>
      </c>
      <c r="BN58" s="114">
        <f t="shared" si="16"/>
        <v>0</v>
      </c>
      <c r="BO58" s="114">
        <f t="shared" si="26"/>
        <v>0</v>
      </c>
      <c r="BP58" s="114">
        <f t="shared" si="17"/>
        <v>0</v>
      </c>
      <c r="BQ58" s="114">
        <f t="shared" si="27"/>
        <v>0</v>
      </c>
      <c r="BR58" s="114">
        <f t="shared" si="18"/>
        <v>0</v>
      </c>
      <c r="BS58" s="114">
        <f t="shared" si="28"/>
        <v>0</v>
      </c>
      <c r="BT58" s="114">
        <f t="shared" si="19"/>
        <v>0</v>
      </c>
      <c r="BU58">
        <f t="shared" si="20"/>
        <v>0</v>
      </c>
      <c r="BW58" s="71">
        <f t="shared" si="21"/>
        <v>0</v>
      </c>
      <c r="BX58" s="70" t="e">
        <f t="shared" si="29"/>
        <v>#DIV/0!</v>
      </c>
      <c r="BY58" s="111">
        <f t="shared" si="30"/>
        <v>0</v>
      </c>
      <c r="BZ58" s="70">
        <f t="shared" si="31"/>
        <v>0</v>
      </c>
    </row>
    <row r="59" spans="1:78" ht="15">
      <c r="A59" t="str">
        <f t="shared" si="32"/>
        <v>935003</v>
      </c>
      <c r="B59" t="s">
        <v>218</v>
      </c>
      <c r="C59" t="s">
        <v>363</v>
      </c>
      <c r="D59" t="s">
        <v>219</v>
      </c>
      <c r="E59" t="s">
        <v>220</v>
      </c>
      <c r="I59" t="s">
        <v>349</v>
      </c>
      <c r="J59" t="s">
        <v>349</v>
      </c>
      <c r="K59" s="119">
        <v>45471</v>
      </c>
      <c r="L59" s="111">
        <v>0</v>
      </c>
      <c r="M59" s="111">
        <v>0</v>
      </c>
      <c r="N59" s="111">
        <v>0</v>
      </c>
      <c r="O59" s="111">
        <v>0</v>
      </c>
      <c r="P59" s="111">
        <v>0</v>
      </c>
      <c r="Q59" s="111">
        <v>0</v>
      </c>
      <c r="R59" s="111">
        <v>0</v>
      </c>
      <c r="S59" s="111">
        <v>0</v>
      </c>
      <c r="T59" s="111">
        <v>0</v>
      </c>
      <c r="U59" s="111">
        <v>0</v>
      </c>
      <c r="V59" s="111">
        <v>0</v>
      </c>
      <c r="W59" s="111">
        <v>0</v>
      </c>
      <c r="X59" s="111">
        <v>0</v>
      </c>
      <c r="Y59" s="111">
        <v>0</v>
      </c>
      <c r="Z59" s="111">
        <v>0</v>
      </c>
      <c r="AA59" s="111">
        <v>0</v>
      </c>
      <c r="AB59" s="111">
        <v>0</v>
      </c>
      <c r="AC59" s="111">
        <v>0</v>
      </c>
      <c r="AD59" s="111">
        <v>0</v>
      </c>
      <c r="AE59" s="111">
        <v>0</v>
      </c>
      <c r="AF59" s="111">
        <v>0</v>
      </c>
      <c r="AG59" s="118">
        <v>0</v>
      </c>
      <c r="AI59" s="111">
        <v>0</v>
      </c>
      <c r="AJ59" s="111">
        <v>0</v>
      </c>
      <c r="AK59" s="111">
        <v>0</v>
      </c>
      <c r="AL59" s="111">
        <v>0</v>
      </c>
      <c r="AM59" s="111">
        <v>0</v>
      </c>
      <c r="AN59" s="111">
        <v>0</v>
      </c>
      <c r="AO59" s="111">
        <v>0</v>
      </c>
      <c r="AP59" s="111">
        <v>0</v>
      </c>
      <c r="AQ59" s="111">
        <v>0</v>
      </c>
      <c r="AR59" t="s">
        <v>363</v>
      </c>
      <c r="AS59">
        <f t="shared" si="22"/>
        <v>1</v>
      </c>
      <c r="AT59">
        <f t="shared" si="1"/>
        <v>0</v>
      </c>
      <c r="AU59">
        <f t="shared" si="2"/>
        <v>1</v>
      </c>
      <c r="AV59" s="113">
        <f t="shared" si="3"/>
        <v>0</v>
      </c>
      <c r="AW59" s="97">
        <f t="shared" si="4"/>
        <v>0</v>
      </c>
      <c r="AX59" s="114">
        <f t="shared" si="5"/>
        <v>0</v>
      </c>
      <c r="AY59" s="114">
        <f t="shared" si="6"/>
        <v>0</v>
      </c>
      <c r="AZ59" s="114">
        <f t="shared" si="7"/>
        <v>0</v>
      </c>
      <c r="BB59" s="115">
        <f t="shared" si="8"/>
        <v>0</v>
      </c>
      <c r="BC59" s="116">
        <f t="shared" si="9"/>
        <v>0</v>
      </c>
      <c r="BD59" s="116">
        <f t="shared" si="10"/>
        <v>0</v>
      </c>
      <c r="BE59" s="97">
        <f t="shared" si="11"/>
        <v>0</v>
      </c>
      <c r="BG59" s="114">
        <f t="shared" si="23"/>
        <v>0</v>
      </c>
      <c r="BH59" s="114">
        <f t="shared" si="12"/>
        <v>0</v>
      </c>
      <c r="BI59" s="114">
        <f t="shared" si="24"/>
        <v>0</v>
      </c>
      <c r="BJ59" s="114">
        <f t="shared" si="13"/>
        <v>0</v>
      </c>
      <c r="BK59" s="114">
        <f t="shared" si="25"/>
        <v>0</v>
      </c>
      <c r="BL59" s="114">
        <f t="shared" si="14"/>
        <v>0</v>
      </c>
      <c r="BM59" s="117">
        <f t="shared" si="15"/>
        <v>0</v>
      </c>
      <c r="BN59" s="114">
        <f t="shared" si="16"/>
        <v>0</v>
      </c>
      <c r="BO59" s="114">
        <f t="shared" si="26"/>
        <v>0</v>
      </c>
      <c r="BP59" s="114">
        <f t="shared" si="17"/>
        <v>0</v>
      </c>
      <c r="BQ59" s="114">
        <f t="shared" si="27"/>
        <v>0</v>
      </c>
      <c r="BR59" s="114">
        <f t="shared" si="18"/>
        <v>0</v>
      </c>
      <c r="BS59" s="114">
        <f t="shared" si="28"/>
        <v>0</v>
      </c>
      <c r="BT59" s="114">
        <f t="shared" si="19"/>
        <v>0</v>
      </c>
      <c r="BU59">
        <f t="shared" si="20"/>
        <v>0</v>
      </c>
      <c r="BW59" s="71">
        <f t="shared" si="21"/>
        <v>0</v>
      </c>
      <c r="BX59" s="70" t="e">
        <f t="shared" si="29"/>
        <v>#DIV/0!</v>
      </c>
      <c r="BY59" s="111">
        <f t="shared" si="30"/>
        <v>0</v>
      </c>
      <c r="BZ59" s="70">
        <f t="shared" si="31"/>
        <v>0</v>
      </c>
    </row>
    <row r="60" spans="1:78" ht="15">
      <c r="A60" t="str">
        <f t="shared" si="32"/>
        <v>935003</v>
      </c>
      <c r="B60" t="s">
        <v>218</v>
      </c>
      <c r="C60" t="s">
        <v>363</v>
      </c>
      <c r="D60" t="s">
        <v>219</v>
      </c>
      <c r="E60" t="s">
        <v>220</v>
      </c>
      <c r="I60" t="s">
        <v>350</v>
      </c>
      <c r="J60" t="s">
        <v>350</v>
      </c>
      <c r="K60" s="119">
        <v>45565</v>
      </c>
      <c r="L60" s="111">
        <v>0</v>
      </c>
      <c r="M60" s="111">
        <v>0</v>
      </c>
      <c r="N60" s="111">
        <v>0</v>
      </c>
      <c r="O60" s="111">
        <v>0</v>
      </c>
      <c r="P60" s="111">
        <v>0</v>
      </c>
      <c r="Q60" s="111">
        <v>0</v>
      </c>
      <c r="R60" s="111">
        <v>0</v>
      </c>
      <c r="S60" s="111">
        <v>0</v>
      </c>
      <c r="T60" s="111">
        <v>0</v>
      </c>
      <c r="U60" s="111">
        <v>0</v>
      </c>
      <c r="V60" s="111">
        <v>0</v>
      </c>
      <c r="W60" s="111">
        <v>0</v>
      </c>
      <c r="X60" s="111">
        <v>0</v>
      </c>
      <c r="Y60" s="111">
        <v>0</v>
      </c>
      <c r="Z60" s="111">
        <v>0</v>
      </c>
      <c r="AA60" s="111">
        <v>0</v>
      </c>
      <c r="AB60" s="111">
        <v>0</v>
      </c>
      <c r="AC60" s="111">
        <v>0</v>
      </c>
      <c r="AD60" s="111">
        <v>0</v>
      </c>
      <c r="AE60" s="111">
        <v>0</v>
      </c>
      <c r="AF60" s="111">
        <v>0</v>
      </c>
      <c r="AG60" s="118">
        <v>0</v>
      </c>
      <c r="AI60" s="111">
        <v>0</v>
      </c>
      <c r="AJ60" s="111">
        <v>0</v>
      </c>
      <c r="AK60" s="111">
        <v>0</v>
      </c>
      <c r="AL60" s="111">
        <v>0</v>
      </c>
      <c r="AM60" s="111">
        <v>0</v>
      </c>
      <c r="AN60" s="111">
        <v>0</v>
      </c>
      <c r="AO60" s="111">
        <v>0</v>
      </c>
      <c r="AP60" s="111">
        <v>0</v>
      </c>
      <c r="AQ60" s="111">
        <v>0</v>
      </c>
      <c r="AR60" t="s">
        <v>363</v>
      </c>
      <c r="AS60">
        <f t="shared" si="22"/>
        <v>0</v>
      </c>
      <c r="AT60">
        <f t="shared" si="1"/>
        <v>0</v>
      </c>
      <c r="AU60">
        <f t="shared" si="2"/>
        <v>0</v>
      </c>
      <c r="AV60" s="113">
        <f t="shared" si="3"/>
        <v>0</v>
      </c>
      <c r="AW60" s="97">
        <f t="shared" si="4"/>
        <v>0</v>
      </c>
      <c r="AX60" s="114">
        <f t="shared" si="5"/>
        <v>0</v>
      </c>
      <c r="AY60" s="114">
        <f t="shared" si="6"/>
        <v>0</v>
      </c>
      <c r="AZ60" s="114">
        <f t="shared" si="7"/>
        <v>0</v>
      </c>
      <c r="BB60" s="115">
        <f t="shared" si="8"/>
        <v>0</v>
      </c>
      <c r="BC60" s="116">
        <f t="shared" si="9"/>
        <v>0</v>
      </c>
      <c r="BD60" s="116">
        <f t="shared" si="10"/>
        <v>0</v>
      </c>
      <c r="BE60" s="97">
        <f t="shared" si="11"/>
        <v>0</v>
      </c>
      <c r="BG60" s="114">
        <f t="shared" si="23"/>
        <v>0</v>
      </c>
      <c r="BH60" s="114">
        <f t="shared" si="12"/>
        <v>0</v>
      </c>
      <c r="BI60" s="114">
        <f t="shared" si="24"/>
        <v>0</v>
      </c>
      <c r="BJ60" s="114">
        <f t="shared" si="13"/>
        <v>0</v>
      </c>
      <c r="BK60" s="114">
        <f t="shared" si="25"/>
        <v>0</v>
      </c>
      <c r="BL60" s="114">
        <f t="shared" si="14"/>
        <v>0</v>
      </c>
      <c r="BM60" s="117">
        <f t="shared" si="15"/>
        <v>0</v>
      </c>
      <c r="BN60" s="114">
        <f t="shared" si="16"/>
        <v>0</v>
      </c>
      <c r="BO60" s="114">
        <f t="shared" si="26"/>
        <v>0</v>
      </c>
      <c r="BP60" s="114">
        <f t="shared" si="17"/>
        <v>0</v>
      </c>
      <c r="BQ60" s="114">
        <f t="shared" si="27"/>
        <v>0</v>
      </c>
      <c r="BR60" s="114">
        <f t="shared" si="18"/>
        <v>0</v>
      </c>
      <c r="BS60" s="114">
        <f t="shared" si="28"/>
        <v>0</v>
      </c>
      <c r="BT60" s="114">
        <f t="shared" si="19"/>
        <v>0</v>
      </c>
      <c r="BU60">
        <f t="shared" si="20"/>
        <v>0</v>
      </c>
      <c r="BW60" s="71">
        <f t="shared" si="21"/>
        <v>0</v>
      </c>
      <c r="BX60" s="70" t="e">
        <f t="shared" si="29"/>
        <v>#DIV/0!</v>
      </c>
      <c r="BY60" s="111">
        <f t="shared" si="30"/>
        <v>0</v>
      </c>
      <c r="BZ60" s="70">
        <f t="shared" si="31"/>
        <v>0</v>
      </c>
    </row>
    <row r="61" spans="1:78" ht="15">
      <c r="A61" t="str">
        <f t="shared" si="32"/>
        <v>935003</v>
      </c>
      <c r="B61" t="s">
        <v>218</v>
      </c>
      <c r="C61" t="s">
        <v>363</v>
      </c>
      <c r="D61" t="s">
        <v>219</v>
      </c>
      <c r="E61" t="s">
        <v>220</v>
      </c>
      <c r="G61" t="s">
        <v>345</v>
      </c>
      <c r="I61" t="s">
        <v>351</v>
      </c>
      <c r="J61" t="s">
        <v>351</v>
      </c>
      <c r="K61" s="119">
        <v>45657</v>
      </c>
      <c r="L61" s="111">
        <v>1.86416</v>
      </c>
      <c r="M61" s="111">
        <v>0</v>
      </c>
      <c r="N61" s="111">
        <v>0</v>
      </c>
      <c r="O61" s="111">
        <v>1.86416</v>
      </c>
      <c r="P61" s="111">
        <v>0.48454999999999998</v>
      </c>
      <c r="Q61" s="111">
        <v>1.37961</v>
      </c>
      <c r="R61" s="111">
        <v>0</v>
      </c>
      <c r="S61" s="111">
        <v>1.86416</v>
      </c>
      <c r="T61" s="111">
        <v>1.3422035000000001E-2</v>
      </c>
      <c r="U61" s="111">
        <v>3.8215196999999999E-2</v>
      </c>
      <c r="V61" s="111">
        <v>0</v>
      </c>
      <c r="W61" s="111">
        <v>5.1637231999999998E-2</v>
      </c>
      <c r="X61" s="111">
        <v>0</v>
      </c>
      <c r="Y61" s="111">
        <v>0</v>
      </c>
      <c r="Z61" s="111">
        <v>0</v>
      </c>
      <c r="AA61" s="111">
        <v>0</v>
      </c>
      <c r="AB61" s="111">
        <v>0</v>
      </c>
      <c r="AC61" s="111">
        <v>0</v>
      </c>
      <c r="AD61" s="111">
        <v>0</v>
      </c>
      <c r="AE61" s="111">
        <v>0</v>
      </c>
      <c r="AF61" s="111">
        <v>0</v>
      </c>
      <c r="AG61" s="118">
        <v>0</v>
      </c>
      <c r="AI61" s="111">
        <v>0</v>
      </c>
      <c r="AJ61" s="111">
        <v>0</v>
      </c>
      <c r="AK61" s="111">
        <v>0</v>
      </c>
      <c r="AL61" s="111">
        <v>0</v>
      </c>
      <c r="AM61" s="111">
        <v>0</v>
      </c>
      <c r="AN61" s="111">
        <v>0</v>
      </c>
      <c r="AO61" s="111">
        <v>0</v>
      </c>
      <c r="AP61" s="111">
        <v>0</v>
      </c>
      <c r="AQ61" s="111">
        <v>0</v>
      </c>
      <c r="AR61" t="s">
        <v>363</v>
      </c>
      <c r="AS61">
        <f t="shared" si="22"/>
        <v>0</v>
      </c>
      <c r="AT61">
        <f t="shared" si="1"/>
        <v>0</v>
      </c>
      <c r="AU61">
        <f t="shared" si="2"/>
        <v>0</v>
      </c>
      <c r="AV61" s="113">
        <f t="shared" si="3"/>
        <v>2.7699999999999999E-2</v>
      </c>
      <c r="AW61" s="97">
        <f t="shared" si="4"/>
        <v>0</v>
      </c>
      <c r="AX61" s="114">
        <f t="shared" si="5"/>
        <v>0</v>
      </c>
      <c r="AY61" s="114">
        <f t="shared" si="6"/>
        <v>0</v>
      </c>
      <c r="AZ61" s="114">
        <f t="shared" si="7"/>
        <v>0</v>
      </c>
      <c r="BB61" s="115">
        <f t="shared" si="8"/>
        <v>0</v>
      </c>
      <c r="BC61" s="116">
        <f t="shared" si="9"/>
        <v>0</v>
      </c>
      <c r="BD61" s="116">
        <f t="shared" si="10"/>
        <v>0</v>
      </c>
      <c r="BE61" s="97">
        <f t="shared" si="11"/>
        <v>0</v>
      </c>
      <c r="BG61" s="114">
        <f t="shared" si="23"/>
        <v>0.48454999999999998</v>
      </c>
      <c r="BH61" s="114">
        <f t="shared" si="12"/>
        <v>0</v>
      </c>
      <c r="BI61" s="114">
        <f t="shared" si="24"/>
        <v>0</v>
      </c>
      <c r="BJ61" s="114">
        <f t="shared" si="13"/>
        <v>0</v>
      </c>
      <c r="BK61" s="114">
        <f t="shared" si="25"/>
        <v>0</v>
      </c>
      <c r="BL61" s="114">
        <f t="shared" si="14"/>
        <v>0</v>
      </c>
      <c r="BM61" s="117">
        <f t="shared" si="15"/>
        <v>1.86416</v>
      </c>
      <c r="BN61" s="114">
        <f t="shared" si="16"/>
        <v>0</v>
      </c>
      <c r="BO61" s="114">
        <f t="shared" si="26"/>
        <v>1.3422035000000001E-2</v>
      </c>
      <c r="BP61" s="114">
        <f t="shared" si="17"/>
        <v>0</v>
      </c>
      <c r="BQ61" s="114">
        <f t="shared" si="27"/>
        <v>3.8215196999999999E-2</v>
      </c>
      <c r="BR61" s="114">
        <f t="shared" si="18"/>
        <v>0</v>
      </c>
      <c r="BS61" s="114">
        <f t="shared" si="28"/>
        <v>5.1637231999999998E-2</v>
      </c>
      <c r="BT61" s="114">
        <f t="shared" si="19"/>
        <v>0</v>
      </c>
      <c r="BU61">
        <f t="shared" si="20"/>
        <v>0</v>
      </c>
      <c r="BW61" s="71">
        <f t="shared" si="21"/>
        <v>0</v>
      </c>
      <c r="BX61" s="70">
        <f t="shared" si="29"/>
        <v>0</v>
      </c>
      <c r="BY61" s="111">
        <f t="shared" si="30"/>
        <v>0</v>
      </c>
      <c r="BZ61" s="70">
        <f t="shared" si="31"/>
        <v>0</v>
      </c>
    </row>
    <row r="62" spans="1:78" ht="15">
      <c r="A62">
        <f t="shared" si="32"/>
        <v>0</v>
      </c>
      <c r="B62" t="s">
        <v>253</v>
      </c>
      <c r="C62">
        <v>0</v>
      </c>
      <c r="L62" s="111">
        <v>1.86416</v>
      </c>
      <c r="M62" s="111">
        <v>0</v>
      </c>
      <c r="N62" s="111">
        <v>0</v>
      </c>
      <c r="O62" s="111">
        <v>1.86416</v>
      </c>
      <c r="P62" s="111">
        <v>0.48454999999999998</v>
      </c>
      <c r="Q62" s="111">
        <v>1.37961</v>
      </c>
      <c r="R62" s="111">
        <v>0</v>
      </c>
      <c r="S62" s="111">
        <v>1.86416</v>
      </c>
      <c r="T62" s="111">
        <v>1.3422035000000001E-2</v>
      </c>
      <c r="U62" s="111">
        <v>3.8215196999999999E-2</v>
      </c>
      <c r="V62" s="111">
        <v>0</v>
      </c>
      <c r="W62" s="111">
        <v>5.1637231999999998E-2</v>
      </c>
      <c r="X62" s="111">
        <v>0</v>
      </c>
      <c r="Y62" s="111">
        <v>0</v>
      </c>
      <c r="Z62" s="111">
        <v>0</v>
      </c>
      <c r="AA62" s="111">
        <v>0</v>
      </c>
      <c r="AB62" s="111">
        <v>0</v>
      </c>
      <c r="AC62" s="111">
        <v>0</v>
      </c>
      <c r="AD62" s="111">
        <v>0</v>
      </c>
      <c r="AE62" s="111">
        <v>0</v>
      </c>
      <c r="AF62" s="111">
        <v>0</v>
      </c>
      <c r="AG62" s="118">
        <v>0</v>
      </c>
      <c r="AI62" s="111">
        <v>0</v>
      </c>
      <c r="AJ62" s="111">
        <v>0</v>
      </c>
      <c r="AK62" s="111">
        <v>0</v>
      </c>
      <c r="AL62" s="111">
        <v>0</v>
      </c>
      <c r="AM62" s="111">
        <v>0</v>
      </c>
      <c r="AN62" s="111">
        <v>0</v>
      </c>
      <c r="AO62" s="111">
        <v>0</v>
      </c>
      <c r="AP62" s="111">
        <v>0</v>
      </c>
      <c r="AQ62" s="111">
        <v>0</v>
      </c>
      <c r="AS62">
        <f t="shared" si="22"/>
        <v>1</v>
      </c>
      <c r="AT62">
        <f t="shared" si="1"/>
        <v>-1</v>
      </c>
      <c r="AU62">
        <f t="shared" si="2"/>
        <v>0</v>
      </c>
      <c r="AV62" s="113">
        <f t="shared" si="3"/>
        <v>2.7699999999999999E-2</v>
      </c>
      <c r="AW62" s="97">
        <f t="shared" si="4"/>
        <v>0</v>
      </c>
      <c r="AX62" s="114">
        <f t="shared" si="5"/>
        <v>0</v>
      </c>
      <c r="AY62" s="114">
        <f t="shared" si="6"/>
        <v>0</v>
      </c>
      <c r="AZ62" s="114">
        <f t="shared" si="7"/>
        <v>0</v>
      </c>
      <c r="BB62" s="115">
        <f t="shared" si="8"/>
        <v>0</v>
      </c>
      <c r="BC62" s="116">
        <f t="shared" si="9"/>
        <v>0</v>
      </c>
      <c r="BD62" s="116">
        <f t="shared" si="10"/>
        <v>0</v>
      </c>
      <c r="BE62" s="97">
        <f t="shared" si="11"/>
        <v>0</v>
      </c>
      <c r="BG62" s="114">
        <f t="shared" si="23"/>
        <v>0.48454999999999998</v>
      </c>
      <c r="BH62" s="114">
        <f t="shared" si="12"/>
        <v>0</v>
      </c>
      <c r="BI62" s="114">
        <f t="shared" si="24"/>
        <v>0</v>
      </c>
      <c r="BJ62" s="114">
        <f t="shared" si="13"/>
        <v>0</v>
      </c>
      <c r="BK62" s="114">
        <f t="shared" si="25"/>
        <v>0</v>
      </c>
      <c r="BL62" s="114">
        <f t="shared" si="14"/>
        <v>0</v>
      </c>
      <c r="BM62" s="117">
        <f t="shared" si="15"/>
        <v>1.86416</v>
      </c>
      <c r="BN62" s="114">
        <f t="shared" si="16"/>
        <v>0</v>
      </c>
      <c r="BO62" s="114">
        <f t="shared" si="26"/>
        <v>1.3422035000000001E-2</v>
      </c>
      <c r="BP62" s="114">
        <f t="shared" si="17"/>
        <v>0</v>
      </c>
      <c r="BQ62" s="114">
        <f t="shared" si="27"/>
        <v>3.8215196999999999E-2</v>
      </c>
      <c r="BR62" s="114">
        <f t="shared" si="18"/>
        <v>0</v>
      </c>
      <c r="BS62" s="114">
        <f t="shared" si="28"/>
        <v>5.1637231999999998E-2</v>
      </c>
      <c r="BT62" s="114">
        <f t="shared" si="19"/>
        <v>0</v>
      </c>
      <c r="BU62">
        <f t="shared" si="20"/>
        <v>0</v>
      </c>
      <c r="BW62" s="71">
        <f t="shared" si="21"/>
        <v>0</v>
      </c>
      <c r="BX62" s="70">
        <f t="shared" si="29"/>
        <v>0</v>
      </c>
      <c r="BY62" s="111">
        <f t="shared" si="30"/>
        <v>0</v>
      </c>
      <c r="BZ62" s="70">
        <f t="shared" si="31"/>
        <v>0</v>
      </c>
    </row>
    <row r="63" spans="1:78" ht="15">
      <c r="A63">
        <f t="shared" si="32"/>
        <v>0</v>
      </c>
      <c r="C63">
        <v>0</v>
      </c>
      <c r="L63" s="111"/>
      <c r="M63" s="111"/>
      <c r="N63" s="111"/>
      <c r="O63" s="111"/>
      <c r="P63" s="111"/>
      <c r="Q63" s="111"/>
      <c r="R63" s="111"/>
      <c r="S63" s="111"/>
      <c r="T63" s="111"/>
      <c r="U63" s="111"/>
      <c r="V63" s="111"/>
      <c r="W63" s="111"/>
      <c r="X63" s="111"/>
      <c r="Y63" s="111"/>
      <c r="Z63" s="111"/>
      <c r="AA63" s="111"/>
      <c r="AB63" s="111"/>
      <c r="AC63" s="111"/>
      <c r="AD63" s="111"/>
      <c r="AE63" s="111"/>
      <c r="AF63" s="111"/>
      <c r="AI63" s="111"/>
      <c r="AJ63" s="111"/>
      <c r="AK63" s="111"/>
      <c r="AL63" s="111"/>
      <c r="AM63" s="111"/>
      <c r="AN63" s="111"/>
      <c r="AO63" s="111"/>
      <c r="AP63" s="111"/>
      <c r="AQ63" s="111"/>
      <c r="AS63">
        <f t="shared" si="22"/>
        <v>0</v>
      </c>
      <c r="AT63">
        <f t="shared" si="1"/>
        <v>0</v>
      </c>
      <c r="AU63">
        <f t="shared" si="2"/>
        <v>0</v>
      </c>
      <c r="AV63" s="113">
        <f t="shared" si="3"/>
        <v>0</v>
      </c>
      <c r="AW63" s="97">
        <f t="shared" si="4"/>
        <v>0</v>
      </c>
      <c r="AX63" s="114">
        <f t="shared" si="5"/>
        <v>0</v>
      </c>
      <c r="AY63" s="114">
        <f t="shared" si="6"/>
        <v>0</v>
      </c>
      <c r="AZ63" s="114">
        <f t="shared" si="7"/>
        <v>0</v>
      </c>
      <c r="BB63" s="115">
        <f t="shared" si="8"/>
        <v>0</v>
      </c>
      <c r="BC63" s="116">
        <f t="shared" si="9"/>
        <v>0</v>
      </c>
      <c r="BD63" s="116">
        <f t="shared" si="10"/>
        <v>0</v>
      </c>
      <c r="BE63" s="97">
        <f t="shared" si="11"/>
        <v>0</v>
      </c>
      <c r="BG63" s="114">
        <f t="shared" si="23"/>
        <v>0</v>
      </c>
      <c r="BH63" s="114">
        <f t="shared" si="12"/>
        <v>0</v>
      </c>
      <c r="BI63" s="114">
        <f t="shared" si="24"/>
        <v>0</v>
      </c>
      <c r="BJ63" s="114">
        <f t="shared" si="13"/>
        <v>0</v>
      </c>
      <c r="BK63" s="114">
        <f t="shared" si="25"/>
        <v>0</v>
      </c>
      <c r="BL63" s="114">
        <f t="shared" si="14"/>
        <v>0</v>
      </c>
      <c r="BM63" s="117">
        <f t="shared" si="15"/>
        <v>0</v>
      </c>
      <c r="BN63" s="114">
        <f t="shared" si="16"/>
        <v>0</v>
      </c>
      <c r="BO63" s="114">
        <f t="shared" si="26"/>
        <v>0</v>
      </c>
      <c r="BP63" s="114">
        <f t="shared" si="17"/>
        <v>0</v>
      </c>
      <c r="BQ63" s="114">
        <f t="shared" si="27"/>
        <v>0</v>
      </c>
      <c r="BR63" s="114">
        <f t="shared" si="18"/>
        <v>0</v>
      </c>
      <c r="BS63" s="114">
        <f t="shared" si="28"/>
        <v>0</v>
      </c>
      <c r="BT63" s="114">
        <f t="shared" si="19"/>
        <v>0</v>
      </c>
      <c r="BU63">
        <f t="shared" si="20"/>
        <v>0</v>
      </c>
      <c r="BW63" s="71">
        <f t="shared" si="21"/>
        <v>0</v>
      </c>
      <c r="BX63" s="70" t="e">
        <f t="shared" si="29"/>
        <v>#DIV/0!</v>
      </c>
      <c r="BY63" s="111">
        <f t="shared" si="30"/>
        <v>0</v>
      </c>
      <c r="BZ63" s="70">
        <f t="shared" si="31"/>
        <v>0</v>
      </c>
    </row>
    <row r="64" spans="1:78" ht="15">
      <c r="A64" t="str">
        <f t="shared" si="32"/>
        <v>888320</v>
      </c>
      <c r="B64" t="s">
        <v>233</v>
      </c>
      <c r="C64" t="s">
        <v>364</v>
      </c>
      <c r="D64" t="s">
        <v>234</v>
      </c>
      <c r="E64" t="s">
        <v>235</v>
      </c>
      <c r="G64" t="s">
        <v>345</v>
      </c>
      <c r="I64" t="s">
        <v>346</v>
      </c>
      <c r="J64" t="s">
        <v>347</v>
      </c>
      <c r="K64" s="119">
        <v>45379</v>
      </c>
      <c r="L64" s="111">
        <v>0.1</v>
      </c>
      <c r="M64" s="111">
        <v>0</v>
      </c>
      <c r="N64" s="111">
        <v>0</v>
      </c>
      <c r="O64" s="111">
        <v>0.1</v>
      </c>
      <c r="P64" s="111">
        <v>0.1</v>
      </c>
      <c r="Q64" s="111">
        <v>0</v>
      </c>
      <c r="R64" s="111">
        <v>0</v>
      </c>
      <c r="S64" s="111">
        <v>0.1</v>
      </c>
      <c r="T64" s="111">
        <v>3.1900000000000001E-3</v>
      </c>
      <c r="U64" s="111">
        <v>0</v>
      </c>
      <c r="V64" s="111">
        <v>0</v>
      </c>
      <c r="W64" s="111">
        <v>3.1900000000000001E-3</v>
      </c>
      <c r="X64" s="111">
        <v>0</v>
      </c>
      <c r="Y64" s="111">
        <v>0</v>
      </c>
      <c r="Z64" s="111">
        <v>0</v>
      </c>
      <c r="AA64" s="111">
        <v>0</v>
      </c>
      <c r="AB64" s="111">
        <v>0</v>
      </c>
      <c r="AC64" s="111">
        <v>0</v>
      </c>
      <c r="AD64" s="111">
        <v>0</v>
      </c>
      <c r="AE64" s="111">
        <v>0</v>
      </c>
      <c r="AF64" s="111">
        <v>0</v>
      </c>
      <c r="AG64" s="118">
        <v>0</v>
      </c>
      <c r="AI64" s="111">
        <v>0</v>
      </c>
      <c r="AJ64" s="111">
        <v>0</v>
      </c>
      <c r="AK64" s="111">
        <v>0</v>
      </c>
      <c r="AL64" s="111">
        <v>0</v>
      </c>
      <c r="AM64" s="111">
        <v>0</v>
      </c>
      <c r="AN64" s="111">
        <v>0</v>
      </c>
      <c r="AO64" s="111">
        <v>0</v>
      </c>
      <c r="AP64" s="111">
        <v>0</v>
      </c>
      <c r="AQ64" s="111">
        <v>0</v>
      </c>
      <c r="AR64" t="s">
        <v>364</v>
      </c>
      <c r="AS64">
        <f t="shared" si="22"/>
        <v>1</v>
      </c>
      <c r="AT64">
        <f t="shared" si="1"/>
        <v>0</v>
      </c>
      <c r="AU64">
        <f t="shared" si="2"/>
        <v>1</v>
      </c>
      <c r="AV64" s="113">
        <f t="shared" si="3"/>
        <v>3.1899999999999998E-2</v>
      </c>
      <c r="AW64" s="97">
        <f t="shared" si="4"/>
        <v>0</v>
      </c>
      <c r="AX64" s="114">
        <f t="shared" si="5"/>
        <v>0</v>
      </c>
      <c r="AY64" s="114">
        <f t="shared" si="6"/>
        <v>0</v>
      </c>
      <c r="AZ64" s="114">
        <f t="shared" si="7"/>
        <v>0</v>
      </c>
      <c r="BB64" s="115">
        <f t="shared" si="8"/>
        <v>0</v>
      </c>
      <c r="BC64" s="116">
        <f t="shared" si="9"/>
        <v>0</v>
      </c>
      <c r="BD64" s="116">
        <f t="shared" si="10"/>
        <v>0</v>
      </c>
      <c r="BE64" s="97">
        <f t="shared" si="11"/>
        <v>0</v>
      </c>
      <c r="BG64" s="114">
        <f t="shared" si="23"/>
        <v>0.1</v>
      </c>
      <c r="BH64" s="114">
        <f t="shared" si="12"/>
        <v>0</v>
      </c>
      <c r="BI64" s="114">
        <f t="shared" si="24"/>
        <v>0</v>
      </c>
      <c r="BJ64" s="114">
        <f t="shared" si="13"/>
        <v>0</v>
      </c>
      <c r="BK64" s="114">
        <f t="shared" si="25"/>
        <v>0</v>
      </c>
      <c r="BL64" s="114">
        <f t="shared" si="14"/>
        <v>0</v>
      </c>
      <c r="BM64" s="117">
        <f t="shared" si="15"/>
        <v>0.1</v>
      </c>
      <c r="BN64" s="114">
        <f t="shared" si="16"/>
        <v>0</v>
      </c>
      <c r="BO64" s="114">
        <f t="shared" si="26"/>
        <v>3.1900000000000001E-3</v>
      </c>
      <c r="BP64" s="114">
        <f t="shared" si="17"/>
        <v>0</v>
      </c>
      <c r="BQ64" s="114">
        <f t="shared" si="27"/>
        <v>0</v>
      </c>
      <c r="BR64" s="114">
        <f t="shared" si="18"/>
        <v>0</v>
      </c>
      <c r="BS64" s="114">
        <f t="shared" si="28"/>
        <v>3.1900000000000001E-3</v>
      </c>
      <c r="BT64" s="114">
        <f t="shared" si="19"/>
        <v>0</v>
      </c>
      <c r="BU64">
        <f t="shared" si="20"/>
        <v>3.1899999999999998E-2</v>
      </c>
      <c r="BV64">
        <v>3.1899999999999998E-2</v>
      </c>
      <c r="BW64" s="71">
        <f t="shared" si="21"/>
        <v>0</v>
      </c>
      <c r="BX64" s="70">
        <f t="shared" si="29"/>
        <v>0</v>
      </c>
      <c r="BY64" s="111">
        <f t="shared" si="30"/>
        <v>0</v>
      </c>
      <c r="BZ64" s="70">
        <f t="shared" si="31"/>
        <v>0</v>
      </c>
    </row>
    <row r="65" spans="1:78" ht="15">
      <c r="A65" t="str">
        <f t="shared" si="32"/>
        <v>888320</v>
      </c>
      <c r="B65" t="s">
        <v>233</v>
      </c>
      <c r="C65" t="s">
        <v>364</v>
      </c>
      <c r="D65" t="s">
        <v>234</v>
      </c>
      <c r="E65" t="s">
        <v>235</v>
      </c>
      <c r="G65" t="s">
        <v>345</v>
      </c>
      <c r="I65" t="s">
        <v>349</v>
      </c>
      <c r="J65" t="s">
        <v>349</v>
      </c>
      <c r="K65" s="119">
        <v>45471</v>
      </c>
      <c r="L65" s="111">
        <v>0.1</v>
      </c>
      <c r="M65" s="111">
        <v>0</v>
      </c>
      <c r="N65" s="111">
        <v>0</v>
      </c>
      <c r="O65" s="111">
        <v>0.1</v>
      </c>
      <c r="P65" s="111">
        <v>0.1</v>
      </c>
      <c r="Q65" s="111">
        <v>0</v>
      </c>
      <c r="R65" s="111">
        <v>0</v>
      </c>
      <c r="S65" s="111">
        <v>0.1</v>
      </c>
      <c r="T65" s="111">
        <v>3.1900000000000001E-3</v>
      </c>
      <c r="U65" s="111">
        <v>0</v>
      </c>
      <c r="V65" s="111">
        <v>0</v>
      </c>
      <c r="W65" s="111">
        <v>3.1900000000000001E-3</v>
      </c>
      <c r="X65" s="111">
        <v>0</v>
      </c>
      <c r="Y65" s="111">
        <v>0</v>
      </c>
      <c r="Z65" s="111">
        <v>0</v>
      </c>
      <c r="AA65" s="111">
        <v>0</v>
      </c>
      <c r="AB65" s="111">
        <v>0</v>
      </c>
      <c r="AC65" s="111">
        <v>0</v>
      </c>
      <c r="AD65" s="111">
        <v>0</v>
      </c>
      <c r="AE65" s="111">
        <v>0</v>
      </c>
      <c r="AF65" s="111">
        <v>0</v>
      </c>
      <c r="AG65" s="118">
        <v>0</v>
      </c>
      <c r="AI65" s="111">
        <v>0</v>
      </c>
      <c r="AJ65" s="111">
        <v>0</v>
      </c>
      <c r="AK65" s="111">
        <v>0</v>
      </c>
      <c r="AL65" s="111">
        <v>0</v>
      </c>
      <c r="AM65" s="111">
        <v>0</v>
      </c>
      <c r="AN65" s="111">
        <v>0</v>
      </c>
      <c r="AO65" s="111">
        <v>0</v>
      </c>
      <c r="AP65" s="111">
        <v>0</v>
      </c>
      <c r="AQ65" s="111">
        <v>0</v>
      </c>
      <c r="AR65" t="s">
        <v>364</v>
      </c>
      <c r="AS65">
        <f t="shared" si="22"/>
        <v>0</v>
      </c>
      <c r="AT65">
        <f t="shared" si="1"/>
        <v>0</v>
      </c>
      <c r="AU65">
        <f t="shared" si="2"/>
        <v>0</v>
      </c>
      <c r="AV65" s="113">
        <f t="shared" si="3"/>
        <v>3.1899999999999998E-2</v>
      </c>
      <c r="AW65" s="97">
        <f t="shared" si="4"/>
        <v>0</v>
      </c>
      <c r="AX65" s="114">
        <f t="shared" si="5"/>
        <v>0</v>
      </c>
      <c r="AY65" s="114">
        <f t="shared" si="6"/>
        <v>0</v>
      </c>
      <c r="AZ65" s="114">
        <f t="shared" si="7"/>
        <v>0</v>
      </c>
      <c r="BB65" s="115">
        <f t="shared" si="8"/>
        <v>0</v>
      </c>
      <c r="BC65" s="116">
        <f t="shared" si="9"/>
        <v>0</v>
      </c>
      <c r="BD65" s="116">
        <f t="shared" si="10"/>
        <v>0</v>
      </c>
      <c r="BE65" s="97">
        <f t="shared" si="11"/>
        <v>0</v>
      </c>
      <c r="BG65" s="114">
        <f t="shared" si="23"/>
        <v>0.1</v>
      </c>
      <c r="BH65" s="114">
        <f t="shared" si="12"/>
        <v>0</v>
      </c>
      <c r="BI65" s="114">
        <f t="shared" si="24"/>
        <v>0</v>
      </c>
      <c r="BJ65" s="114">
        <f t="shared" si="13"/>
        <v>0</v>
      </c>
      <c r="BK65" s="114">
        <f t="shared" si="25"/>
        <v>0</v>
      </c>
      <c r="BL65" s="114">
        <f t="shared" si="14"/>
        <v>0</v>
      </c>
      <c r="BM65" s="117">
        <f t="shared" si="15"/>
        <v>0.1</v>
      </c>
      <c r="BN65" s="114">
        <f t="shared" si="16"/>
        <v>0</v>
      </c>
      <c r="BO65" s="114">
        <f t="shared" si="26"/>
        <v>3.1900000000000001E-3</v>
      </c>
      <c r="BP65" s="114">
        <f t="shared" si="17"/>
        <v>0</v>
      </c>
      <c r="BQ65" s="114">
        <f t="shared" si="27"/>
        <v>0</v>
      </c>
      <c r="BR65" s="114">
        <f t="shared" si="18"/>
        <v>0</v>
      </c>
      <c r="BS65" s="114">
        <f t="shared" si="28"/>
        <v>3.1900000000000001E-3</v>
      </c>
      <c r="BT65" s="114">
        <f t="shared" si="19"/>
        <v>0</v>
      </c>
      <c r="BU65">
        <f t="shared" si="20"/>
        <v>0</v>
      </c>
      <c r="BW65" s="71">
        <f t="shared" si="21"/>
        <v>0</v>
      </c>
      <c r="BX65" s="70">
        <f t="shared" si="29"/>
        <v>0</v>
      </c>
      <c r="BY65" s="111">
        <f t="shared" si="30"/>
        <v>0</v>
      </c>
      <c r="BZ65" s="70">
        <f t="shared" si="31"/>
        <v>0</v>
      </c>
    </row>
    <row r="66" spans="1:78" ht="15">
      <c r="A66" t="str">
        <f t="shared" si="32"/>
        <v>888320</v>
      </c>
      <c r="B66" t="s">
        <v>233</v>
      </c>
      <c r="C66" t="s">
        <v>364</v>
      </c>
      <c r="D66" t="s">
        <v>234</v>
      </c>
      <c r="E66" t="s">
        <v>235</v>
      </c>
      <c r="G66" t="s">
        <v>345</v>
      </c>
      <c r="I66" t="s">
        <v>350</v>
      </c>
      <c r="J66" t="s">
        <v>350</v>
      </c>
      <c r="K66" s="119">
        <v>45565</v>
      </c>
      <c r="L66" s="111">
        <v>0.1</v>
      </c>
      <c r="M66" s="111">
        <v>0</v>
      </c>
      <c r="N66" s="111">
        <v>0</v>
      </c>
      <c r="O66" s="111">
        <v>0.1</v>
      </c>
      <c r="P66" s="111">
        <v>0.1</v>
      </c>
      <c r="Q66" s="111">
        <v>0</v>
      </c>
      <c r="R66" s="111">
        <v>0</v>
      </c>
      <c r="S66" s="111">
        <v>0.1</v>
      </c>
      <c r="T66" s="111">
        <v>3.1900000000000001E-3</v>
      </c>
      <c r="U66" s="111">
        <v>0</v>
      </c>
      <c r="V66" s="111">
        <v>0</v>
      </c>
      <c r="W66" s="111">
        <v>3.1900000000000001E-3</v>
      </c>
      <c r="X66" s="111">
        <v>0</v>
      </c>
      <c r="Y66" s="111">
        <v>0</v>
      </c>
      <c r="Z66" s="111">
        <v>0</v>
      </c>
      <c r="AA66" s="111">
        <v>0</v>
      </c>
      <c r="AB66" s="111">
        <v>0</v>
      </c>
      <c r="AC66" s="111">
        <v>0</v>
      </c>
      <c r="AD66" s="111">
        <v>0</v>
      </c>
      <c r="AE66" s="111">
        <v>0</v>
      </c>
      <c r="AF66" s="111">
        <v>0</v>
      </c>
      <c r="AG66" s="118">
        <v>0</v>
      </c>
      <c r="AI66" s="111">
        <v>0</v>
      </c>
      <c r="AJ66" s="111">
        <v>0</v>
      </c>
      <c r="AK66" s="111">
        <v>0</v>
      </c>
      <c r="AL66" s="111">
        <v>0</v>
      </c>
      <c r="AM66" s="111">
        <v>0</v>
      </c>
      <c r="AN66" s="111">
        <v>0</v>
      </c>
      <c r="AO66" s="111">
        <v>0</v>
      </c>
      <c r="AP66" s="111">
        <v>0</v>
      </c>
      <c r="AQ66" s="111">
        <v>0</v>
      </c>
      <c r="AR66" t="s">
        <v>364</v>
      </c>
      <c r="AS66">
        <f t="shared" si="22"/>
        <v>0</v>
      </c>
      <c r="AT66">
        <f t="shared" si="1"/>
        <v>0</v>
      </c>
      <c r="AU66">
        <f t="shared" si="2"/>
        <v>0</v>
      </c>
      <c r="AV66" s="113">
        <f t="shared" si="3"/>
        <v>3.1899999999999998E-2</v>
      </c>
      <c r="AW66" s="97">
        <f t="shared" si="4"/>
        <v>0</v>
      </c>
      <c r="AX66" s="114">
        <f t="shared" si="5"/>
        <v>0</v>
      </c>
      <c r="AY66" s="114">
        <f t="shared" si="6"/>
        <v>0</v>
      </c>
      <c r="AZ66" s="114">
        <f t="shared" si="7"/>
        <v>0</v>
      </c>
      <c r="BB66" s="115">
        <f t="shared" si="8"/>
        <v>0</v>
      </c>
      <c r="BC66" s="116">
        <f t="shared" si="9"/>
        <v>0</v>
      </c>
      <c r="BD66" s="116">
        <f t="shared" si="10"/>
        <v>0</v>
      </c>
      <c r="BE66" s="97">
        <f t="shared" si="11"/>
        <v>0</v>
      </c>
      <c r="BG66" s="114">
        <f t="shared" si="23"/>
        <v>0.1</v>
      </c>
      <c r="BH66" s="114">
        <f t="shared" si="12"/>
        <v>0</v>
      </c>
      <c r="BI66" s="114">
        <f t="shared" si="24"/>
        <v>0</v>
      </c>
      <c r="BJ66" s="114">
        <f t="shared" si="13"/>
        <v>0</v>
      </c>
      <c r="BK66" s="114">
        <f t="shared" si="25"/>
        <v>0</v>
      </c>
      <c r="BL66" s="114">
        <f t="shared" si="14"/>
        <v>0</v>
      </c>
      <c r="BM66" s="117">
        <f t="shared" si="15"/>
        <v>0.1</v>
      </c>
      <c r="BN66" s="114">
        <f t="shared" si="16"/>
        <v>0</v>
      </c>
      <c r="BO66" s="114">
        <f t="shared" si="26"/>
        <v>3.1900000000000001E-3</v>
      </c>
      <c r="BP66" s="114">
        <f t="shared" si="17"/>
        <v>0</v>
      </c>
      <c r="BQ66" s="114">
        <f t="shared" si="27"/>
        <v>0</v>
      </c>
      <c r="BR66" s="114">
        <f t="shared" si="18"/>
        <v>0</v>
      </c>
      <c r="BS66" s="114">
        <f t="shared" si="28"/>
        <v>3.1900000000000001E-3</v>
      </c>
      <c r="BT66" s="114">
        <f t="shared" si="19"/>
        <v>0</v>
      </c>
      <c r="BU66">
        <f t="shared" si="20"/>
        <v>0</v>
      </c>
      <c r="BW66" s="71">
        <f t="shared" si="21"/>
        <v>0</v>
      </c>
      <c r="BX66" s="70">
        <f t="shared" si="29"/>
        <v>0</v>
      </c>
      <c r="BY66" s="111">
        <f t="shared" si="30"/>
        <v>0</v>
      </c>
      <c r="BZ66" s="70">
        <f t="shared" si="31"/>
        <v>0</v>
      </c>
    </row>
    <row r="67" spans="1:78" ht="15">
      <c r="A67" t="str">
        <f t="shared" si="32"/>
        <v>888320</v>
      </c>
      <c r="B67" t="s">
        <v>233</v>
      </c>
      <c r="C67" t="s">
        <v>364</v>
      </c>
      <c r="D67" t="s">
        <v>234</v>
      </c>
      <c r="E67" t="s">
        <v>235</v>
      </c>
      <c r="G67" t="s">
        <v>345</v>
      </c>
      <c r="I67" t="s">
        <v>351</v>
      </c>
      <c r="J67" t="s">
        <v>351</v>
      </c>
      <c r="K67" s="119">
        <v>45657</v>
      </c>
      <c r="L67" s="111">
        <v>4.3674600000000003</v>
      </c>
      <c r="M67" s="111">
        <v>0</v>
      </c>
      <c r="N67" s="111">
        <v>0</v>
      </c>
      <c r="O67" s="111">
        <v>4.3674600000000003</v>
      </c>
      <c r="P67" s="111">
        <v>6.1879999999999998E-2</v>
      </c>
      <c r="Q67" s="111">
        <v>2.3578700000000001</v>
      </c>
      <c r="R67" s="111">
        <v>0</v>
      </c>
      <c r="S67" s="111">
        <v>2.4197500000000001</v>
      </c>
      <c r="T67" s="111">
        <v>1.9739720000000001E-3</v>
      </c>
      <c r="U67" s="111">
        <v>7.5216053000000005E-2</v>
      </c>
      <c r="V67" s="111">
        <v>0</v>
      </c>
      <c r="W67" s="111">
        <v>7.7190024999999995E-2</v>
      </c>
      <c r="X67" s="111">
        <v>1.9477100000000001</v>
      </c>
      <c r="Y67" s="111">
        <v>0</v>
      </c>
      <c r="Z67" s="111">
        <v>0</v>
      </c>
      <c r="AA67" s="111">
        <v>0</v>
      </c>
      <c r="AB67" s="111">
        <v>0</v>
      </c>
      <c r="AC67" s="111">
        <v>0</v>
      </c>
      <c r="AD67" s="111">
        <v>0</v>
      </c>
      <c r="AE67" s="111">
        <v>0</v>
      </c>
      <c r="AF67" s="111">
        <v>0</v>
      </c>
      <c r="AG67" s="118">
        <v>0</v>
      </c>
      <c r="AI67" s="111">
        <v>0</v>
      </c>
      <c r="AJ67" s="111">
        <v>0</v>
      </c>
      <c r="AK67" s="111">
        <v>0</v>
      </c>
      <c r="AL67" s="111">
        <v>0</v>
      </c>
      <c r="AM67" s="111">
        <v>0</v>
      </c>
      <c r="AN67" s="111">
        <v>0</v>
      </c>
      <c r="AO67" s="111">
        <v>0</v>
      </c>
      <c r="AP67" s="111">
        <v>0</v>
      </c>
      <c r="AQ67" s="111">
        <v>0</v>
      </c>
      <c r="AR67" t="s">
        <v>364</v>
      </c>
      <c r="AS67">
        <f t="shared" si="22"/>
        <v>0</v>
      </c>
      <c r="AT67">
        <f t="shared" si="1"/>
        <v>0</v>
      </c>
      <c r="AU67">
        <f t="shared" si="2"/>
        <v>0</v>
      </c>
      <c r="AV67" s="113">
        <f t="shared" si="3"/>
        <v>3.1899999999999998E-2</v>
      </c>
      <c r="AW67" s="97">
        <f t="shared" si="4"/>
        <v>0</v>
      </c>
      <c r="AX67" s="114">
        <f t="shared" si="5"/>
        <v>0</v>
      </c>
      <c r="AY67" s="114">
        <f t="shared" si="6"/>
        <v>-9.540979117872439E-18</v>
      </c>
      <c r="AZ67" s="114">
        <f t="shared" si="7"/>
        <v>-2.2204460492503131E-16</v>
      </c>
      <c r="BB67" s="115">
        <f t="shared" si="8"/>
        <v>0</v>
      </c>
      <c r="BC67" s="116">
        <f t="shared" si="9"/>
        <v>0</v>
      </c>
      <c r="BD67" s="116">
        <f t="shared" si="10"/>
        <v>0</v>
      </c>
      <c r="BE67" s="97">
        <f t="shared" si="11"/>
        <v>0</v>
      </c>
      <c r="BG67" s="114">
        <f t="shared" si="23"/>
        <v>6.1879999999999998E-2</v>
      </c>
      <c r="BH67" s="114">
        <f t="shared" si="12"/>
        <v>0</v>
      </c>
      <c r="BI67" s="114">
        <f t="shared" si="24"/>
        <v>0</v>
      </c>
      <c r="BJ67" s="114">
        <f t="shared" si="13"/>
        <v>0</v>
      </c>
      <c r="BK67" s="114">
        <f t="shared" si="25"/>
        <v>0</v>
      </c>
      <c r="BL67" s="114">
        <f t="shared" si="14"/>
        <v>0</v>
      </c>
      <c r="BM67" s="117">
        <f t="shared" si="15"/>
        <v>4.3674600000000003</v>
      </c>
      <c r="BN67" s="114">
        <f t="shared" si="16"/>
        <v>0</v>
      </c>
      <c r="BO67" s="114">
        <f t="shared" si="26"/>
        <v>1.9739720000000001E-3</v>
      </c>
      <c r="BP67" s="114">
        <f t="shared" si="17"/>
        <v>0</v>
      </c>
      <c r="BQ67" s="114">
        <f t="shared" si="27"/>
        <v>7.5216053000000005E-2</v>
      </c>
      <c r="BR67" s="114">
        <f t="shared" si="18"/>
        <v>0</v>
      </c>
      <c r="BS67" s="114">
        <f t="shared" si="28"/>
        <v>7.7190024999999995E-2</v>
      </c>
      <c r="BT67" s="114">
        <f t="shared" si="19"/>
        <v>0</v>
      </c>
      <c r="BU67">
        <f t="shared" si="20"/>
        <v>0</v>
      </c>
      <c r="BW67" s="71">
        <f t="shared" si="21"/>
        <v>0</v>
      </c>
      <c r="BX67" s="70">
        <f t="shared" si="29"/>
        <v>0</v>
      </c>
      <c r="BY67" s="111">
        <f t="shared" si="30"/>
        <v>0</v>
      </c>
      <c r="BZ67" s="70">
        <f t="shared" si="31"/>
        <v>0</v>
      </c>
    </row>
    <row r="68" spans="1:78" ht="15">
      <c r="A68">
        <f t="shared" si="32"/>
        <v>0</v>
      </c>
      <c r="B68" t="s">
        <v>253</v>
      </c>
      <c r="C68">
        <v>0</v>
      </c>
      <c r="L68" s="111">
        <v>4.6674600000000002</v>
      </c>
      <c r="M68" s="111">
        <v>0</v>
      </c>
      <c r="N68" s="111">
        <v>0</v>
      </c>
      <c r="O68" s="111">
        <v>4.6674600000000002</v>
      </c>
      <c r="P68" s="111">
        <v>0.36187999999999998</v>
      </c>
      <c r="Q68" s="111">
        <v>2.3578700000000001</v>
      </c>
      <c r="R68" s="111">
        <v>0</v>
      </c>
      <c r="S68" s="111">
        <v>2.7197500000000003</v>
      </c>
      <c r="T68" s="111">
        <v>1.1543972000000001E-2</v>
      </c>
      <c r="U68" s="111">
        <v>7.5216053000000005E-2</v>
      </c>
      <c r="V68" s="111">
        <v>0</v>
      </c>
      <c r="W68" s="111">
        <v>8.6760024999999991E-2</v>
      </c>
      <c r="X68" s="111">
        <v>1.9477100000000001</v>
      </c>
      <c r="Y68" s="111">
        <v>0</v>
      </c>
      <c r="Z68" s="111">
        <v>0</v>
      </c>
      <c r="AA68" s="111">
        <v>0</v>
      </c>
      <c r="AB68" s="111">
        <v>0</v>
      </c>
      <c r="AC68" s="111">
        <v>0</v>
      </c>
      <c r="AD68" s="111">
        <v>0</v>
      </c>
      <c r="AE68" s="111">
        <v>0</v>
      </c>
      <c r="AF68" s="111">
        <v>0</v>
      </c>
      <c r="AG68" s="118">
        <v>0</v>
      </c>
      <c r="AI68" s="111">
        <v>0</v>
      </c>
      <c r="AJ68" s="111">
        <v>0</v>
      </c>
      <c r="AK68" s="111">
        <v>0</v>
      </c>
      <c r="AL68" s="111">
        <v>0</v>
      </c>
      <c r="AM68" s="111">
        <v>0</v>
      </c>
      <c r="AN68" s="111">
        <v>0</v>
      </c>
      <c r="AO68" s="111">
        <v>0</v>
      </c>
      <c r="AP68" s="111">
        <v>0</v>
      </c>
      <c r="AQ68" s="111">
        <v>0</v>
      </c>
      <c r="AS68">
        <f t="shared" si="22"/>
        <v>1</v>
      </c>
      <c r="AT68">
        <f t="shared" si="1"/>
        <v>-1</v>
      </c>
      <c r="AU68">
        <f t="shared" si="2"/>
        <v>0</v>
      </c>
      <c r="AV68" s="113">
        <f t="shared" si="3"/>
        <v>3.1899999999999991E-2</v>
      </c>
      <c r="AW68" s="97">
        <f t="shared" si="4"/>
        <v>0</v>
      </c>
      <c r="AX68" s="114">
        <f t="shared" si="5"/>
        <v>0</v>
      </c>
      <c r="AY68" s="114">
        <f t="shared" si="6"/>
        <v>-1.5612511283791264E-17</v>
      </c>
      <c r="AZ68" s="114">
        <f t="shared" si="7"/>
        <v>-2.2204460492503131E-16</v>
      </c>
      <c r="BB68" s="115">
        <f t="shared" si="8"/>
        <v>0</v>
      </c>
      <c r="BC68" s="116">
        <f t="shared" si="9"/>
        <v>0</v>
      </c>
      <c r="BD68" s="116">
        <f t="shared" si="10"/>
        <v>0</v>
      </c>
      <c r="BE68" s="97">
        <f t="shared" si="11"/>
        <v>0</v>
      </c>
      <c r="BG68" s="114">
        <f t="shared" si="23"/>
        <v>0.36187999999999998</v>
      </c>
      <c r="BH68" s="114">
        <f t="shared" si="12"/>
        <v>0</v>
      </c>
      <c r="BI68" s="114">
        <f t="shared" si="24"/>
        <v>0</v>
      </c>
      <c r="BJ68" s="114">
        <f t="shared" si="13"/>
        <v>0</v>
      </c>
      <c r="BK68" s="114">
        <f t="shared" si="25"/>
        <v>0</v>
      </c>
      <c r="BL68" s="114">
        <f t="shared" si="14"/>
        <v>0</v>
      </c>
      <c r="BM68" s="117">
        <f t="shared" si="15"/>
        <v>4.6674600000000002</v>
      </c>
      <c r="BN68" s="114">
        <f t="shared" si="16"/>
        <v>0</v>
      </c>
      <c r="BO68" s="114">
        <f t="shared" si="26"/>
        <v>1.1543972E-2</v>
      </c>
      <c r="BP68" s="114">
        <f t="shared" si="17"/>
        <v>0</v>
      </c>
      <c r="BQ68" s="114">
        <f t="shared" si="27"/>
        <v>7.5216053000000005E-2</v>
      </c>
      <c r="BR68" s="114">
        <f t="shared" si="18"/>
        <v>0</v>
      </c>
      <c r="BS68" s="114">
        <f t="shared" si="28"/>
        <v>8.6760025000000005E-2</v>
      </c>
      <c r="BT68" s="114">
        <f t="shared" si="19"/>
        <v>0</v>
      </c>
      <c r="BU68">
        <f t="shared" si="20"/>
        <v>0</v>
      </c>
      <c r="BW68" s="71">
        <f t="shared" si="21"/>
        <v>0</v>
      </c>
      <c r="BX68" s="70">
        <f t="shared" si="29"/>
        <v>0</v>
      </c>
      <c r="BY68" s="111">
        <f t="shared" si="30"/>
        <v>0</v>
      </c>
      <c r="BZ68" s="70">
        <f t="shared" si="31"/>
        <v>0</v>
      </c>
    </row>
    <row r="69" spans="1:78" ht="15">
      <c r="A69">
        <f t="shared" si="32"/>
        <v>0</v>
      </c>
      <c r="C69">
        <v>0</v>
      </c>
      <c r="L69" s="111"/>
      <c r="M69" s="111"/>
      <c r="N69" s="111"/>
      <c r="O69" s="111"/>
      <c r="P69" s="111"/>
      <c r="Q69" s="111"/>
      <c r="R69" s="111"/>
      <c r="S69" s="111"/>
      <c r="T69" s="111"/>
      <c r="U69" s="111"/>
      <c r="V69" s="111"/>
      <c r="W69" s="111"/>
      <c r="X69" s="111"/>
      <c r="Y69" s="111"/>
      <c r="Z69" s="111"/>
      <c r="AA69" s="111"/>
      <c r="AB69" s="111"/>
      <c r="AC69" s="111"/>
      <c r="AD69" s="111"/>
      <c r="AE69" s="111"/>
      <c r="AF69" s="111"/>
      <c r="AI69" s="111"/>
      <c r="AJ69" s="111"/>
      <c r="AK69" s="111"/>
      <c r="AL69" s="111"/>
      <c r="AM69" s="111"/>
      <c r="AN69" s="111"/>
      <c r="AO69" s="111"/>
      <c r="AP69" s="111"/>
      <c r="AQ69" s="111"/>
      <c r="AS69">
        <f t="shared" si="22"/>
        <v>0</v>
      </c>
      <c r="AT69">
        <f t="shared" si="1"/>
        <v>0</v>
      </c>
      <c r="AU69">
        <f t="shared" si="2"/>
        <v>0</v>
      </c>
      <c r="AV69" s="113">
        <f t="shared" si="3"/>
        <v>0</v>
      </c>
      <c r="AW69" s="97">
        <f t="shared" si="4"/>
        <v>0</v>
      </c>
      <c r="AX69" s="114">
        <f t="shared" si="5"/>
        <v>0</v>
      </c>
      <c r="AY69" s="114">
        <f t="shared" si="6"/>
        <v>0</v>
      </c>
      <c r="AZ69" s="114">
        <f t="shared" si="7"/>
        <v>0</v>
      </c>
      <c r="BB69" s="115">
        <f t="shared" si="8"/>
        <v>0</v>
      </c>
      <c r="BC69" s="116">
        <f t="shared" si="9"/>
        <v>0</v>
      </c>
      <c r="BD69" s="116">
        <f t="shared" si="10"/>
        <v>0</v>
      </c>
      <c r="BE69" s="97">
        <f t="shared" si="11"/>
        <v>0</v>
      </c>
      <c r="BG69" s="114">
        <f t="shared" si="23"/>
        <v>0</v>
      </c>
      <c r="BH69" s="114">
        <f t="shared" si="12"/>
        <v>0</v>
      </c>
      <c r="BI69" s="114">
        <f t="shared" si="24"/>
        <v>0</v>
      </c>
      <c r="BJ69" s="114">
        <f t="shared" si="13"/>
        <v>0</v>
      </c>
      <c r="BK69" s="114">
        <f t="shared" si="25"/>
        <v>0</v>
      </c>
      <c r="BL69" s="114">
        <f t="shared" si="14"/>
        <v>0</v>
      </c>
      <c r="BM69" s="117">
        <f t="shared" si="15"/>
        <v>0</v>
      </c>
      <c r="BN69" s="114">
        <f t="shared" si="16"/>
        <v>0</v>
      </c>
      <c r="BO69" s="114">
        <f t="shared" si="26"/>
        <v>0</v>
      </c>
      <c r="BP69" s="114">
        <f t="shared" si="17"/>
        <v>0</v>
      </c>
      <c r="BQ69" s="114">
        <f t="shared" si="27"/>
        <v>0</v>
      </c>
      <c r="BR69" s="114">
        <f t="shared" si="18"/>
        <v>0</v>
      </c>
      <c r="BS69" s="114">
        <f t="shared" si="28"/>
        <v>0</v>
      </c>
      <c r="BT69" s="114">
        <f t="shared" si="19"/>
        <v>0</v>
      </c>
      <c r="BU69">
        <f t="shared" si="20"/>
        <v>0</v>
      </c>
      <c r="BW69" s="71">
        <f t="shared" si="21"/>
        <v>0</v>
      </c>
      <c r="BX69" s="70" t="e">
        <f t="shared" si="29"/>
        <v>#DIV/0!</v>
      </c>
      <c r="BY69" s="111">
        <f t="shared" si="30"/>
        <v>0</v>
      </c>
      <c r="BZ69" s="70">
        <f t="shared" si="31"/>
        <v>0</v>
      </c>
    </row>
    <row r="70" spans="1:78" ht="15">
      <c r="A70" t="str">
        <f t="shared" si="32"/>
        <v>888319</v>
      </c>
      <c r="B70" t="s">
        <v>190</v>
      </c>
      <c r="C70" t="s">
        <v>367</v>
      </c>
      <c r="D70" t="s">
        <v>191</v>
      </c>
      <c r="E70" t="s">
        <v>192</v>
      </c>
      <c r="G70" t="s">
        <v>345</v>
      </c>
      <c r="I70" t="s">
        <v>365</v>
      </c>
      <c r="J70" t="s">
        <v>366</v>
      </c>
      <c r="K70" s="119">
        <v>45322</v>
      </c>
      <c r="L70" s="111">
        <v>0.25</v>
      </c>
      <c r="M70" s="111">
        <v>0</v>
      </c>
      <c r="N70" s="111">
        <v>0</v>
      </c>
      <c r="O70" s="111">
        <v>0.25</v>
      </c>
      <c r="P70" s="111">
        <v>0.20372705899999999</v>
      </c>
      <c r="Q70" s="111">
        <v>0</v>
      </c>
      <c r="R70" s="111">
        <v>0</v>
      </c>
      <c r="S70" s="111">
        <v>0.20372705899999999</v>
      </c>
      <c r="T70" s="111">
        <v>0</v>
      </c>
      <c r="U70" s="111">
        <v>0</v>
      </c>
      <c r="V70" s="111">
        <v>0</v>
      </c>
      <c r="W70" s="111">
        <v>0</v>
      </c>
      <c r="X70" s="111">
        <v>0</v>
      </c>
      <c r="Y70" s="111">
        <v>0</v>
      </c>
      <c r="Z70" s="111">
        <v>0</v>
      </c>
      <c r="AA70" s="111">
        <v>0</v>
      </c>
      <c r="AB70" s="111">
        <v>4.6272940999999998E-2</v>
      </c>
      <c r="AC70" s="111">
        <v>0</v>
      </c>
      <c r="AD70" s="111">
        <v>0</v>
      </c>
      <c r="AE70" s="111">
        <v>0</v>
      </c>
      <c r="AF70" s="111">
        <v>0</v>
      </c>
      <c r="AG70" s="118">
        <v>0</v>
      </c>
      <c r="AI70" s="111">
        <v>0</v>
      </c>
      <c r="AJ70" s="111">
        <v>0</v>
      </c>
      <c r="AK70" s="111">
        <v>0</v>
      </c>
      <c r="AL70" s="111">
        <v>0</v>
      </c>
      <c r="AM70" s="111">
        <v>0</v>
      </c>
      <c r="AN70" s="111">
        <v>0</v>
      </c>
      <c r="AO70" s="111">
        <v>0</v>
      </c>
      <c r="AP70" s="111">
        <v>0</v>
      </c>
      <c r="AQ70" s="111">
        <v>0</v>
      </c>
      <c r="AR70" t="s">
        <v>367</v>
      </c>
      <c r="AS70">
        <f t="shared" si="22"/>
        <v>1</v>
      </c>
      <c r="AT70">
        <f t="shared" si="1"/>
        <v>0</v>
      </c>
      <c r="AU70">
        <f t="shared" si="2"/>
        <v>1</v>
      </c>
      <c r="AV70" s="113">
        <f t="shared" si="3"/>
        <v>0</v>
      </c>
      <c r="AW70" s="97">
        <f t="shared" si="4"/>
        <v>0.18509176399999999</v>
      </c>
      <c r="AX70" s="114">
        <f t="shared" si="5"/>
        <v>0</v>
      </c>
      <c r="AY70" s="114">
        <f t="shared" si="6"/>
        <v>0</v>
      </c>
      <c r="AZ70" s="114">
        <f t="shared" si="7"/>
        <v>1.3877787807814457E-17</v>
      </c>
      <c r="BB70" s="115">
        <f t="shared" si="8"/>
        <v>0</v>
      </c>
      <c r="BC70" s="116">
        <f t="shared" si="9"/>
        <v>0</v>
      </c>
      <c r="BD70" s="116">
        <f t="shared" si="10"/>
        <v>0</v>
      </c>
      <c r="BE70" s="97">
        <f t="shared" si="11"/>
        <v>0</v>
      </c>
      <c r="BG70" s="114">
        <f t="shared" si="23"/>
        <v>0.20372705899999999</v>
      </c>
      <c r="BH70" s="114">
        <f t="shared" si="12"/>
        <v>0</v>
      </c>
      <c r="BI70" s="114">
        <f t="shared" si="24"/>
        <v>4.6272940999999998E-2</v>
      </c>
      <c r="BJ70" s="114">
        <f t="shared" si="13"/>
        <v>0</v>
      </c>
      <c r="BK70" s="114">
        <f t="shared" si="25"/>
        <v>0</v>
      </c>
      <c r="BL70" s="114">
        <f t="shared" si="14"/>
        <v>0</v>
      </c>
      <c r="BM70" s="117">
        <f t="shared" si="15"/>
        <v>0.25</v>
      </c>
      <c r="BN70" s="114">
        <f t="shared" si="16"/>
        <v>0</v>
      </c>
      <c r="BO70" s="114">
        <f t="shared" si="26"/>
        <v>0</v>
      </c>
      <c r="BP70" s="114">
        <f t="shared" si="17"/>
        <v>0</v>
      </c>
      <c r="BQ70" s="114">
        <f t="shared" si="27"/>
        <v>0</v>
      </c>
      <c r="BR70" s="114">
        <f t="shared" si="18"/>
        <v>0</v>
      </c>
      <c r="BS70" s="114">
        <f t="shared" si="28"/>
        <v>0</v>
      </c>
      <c r="BT70" s="114">
        <f t="shared" si="19"/>
        <v>0</v>
      </c>
      <c r="BU70">
        <f t="shared" si="20"/>
        <v>0</v>
      </c>
      <c r="BW70" s="71">
        <f t="shared" si="21"/>
        <v>0</v>
      </c>
      <c r="BX70" s="70">
        <f t="shared" si="29"/>
        <v>0</v>
      </c>
      <c r="BY70" s="111">
        <f t="shared" si="30"/>
        <v>0</v>
      </c>
      <c r="BZ70" s="70">
        <f t="shared" si="31"/>
        <v>0</v>
      </c>
    </row>
    <row r="71" spans="1:78" ht="15">
      <c r="A71" t="str">
        <f t="shared" si="32"/>
        <v>888319</v>
      </c>
      <c r="B71" t="s">
        <v>190</v>
      </c>
      <c r="C71" t="s">
        <v>367</v>
      </c>
      <c r="D71" t="s">
        <v>191</v>
      </c>
      <c r="E71" t="s">
        <v>192</v>
      </c>
      <c r="G71" t="s">
        <v>345</v>
      </c>
      <c r="I71" t="s">
        <v>359</v>
      </c>
      <c r="J71" t="s">
        <v>360</v>
      </c>
      <c r="K71" s="119">
        <v>45351</v>
      </c>
      <c r="L71" s="111">
        <v>0.25</v>
      </c>
      <c r="M71" s="111">
        <v>0</v>
      </c>
      <c r="N71" s="111">
        <v>0</v>
      </c>
      <c r="O71" s="111">
        <v>0.25</v>
      </c>
      <c r="P71" s="111">
        <v>0.20372705899999999</v>
      </c>
      <c r="Q71" s="111">
        <v>0</v>
      </c>
      <c r="R71" s="111">
        <v>0</v>
      </c>
      <c r="S71" s="111">
        <v>0.20372705899999999</v>
      </c>
      <c r="T71" s="111">
        <v>0</v>
      </c>
      <c r="U71" s="111">
        <v>0</v>
      </c>
      <c r="V71" s="111">
        <v>0</v>
      </c>
      <c r="W71" s="111">
        <v>0</v>
      </c>
      <c r="X71" s="111">
        <v>0</v>
      </c>
      <c r="Y71" s="111">
        <v>0</v>
      </c>
      <c r="Z71" s="111">
        <v>0</v>
      </c>
      <c r="AA71" s="111">
        <v>0</v>
      </c>
      <c r="AB71" s="111">
        <v>4.6272940999999998E-2</v>
      </c>
      <c r="AC71" s="111">
        <v>0</v>
      </c>
      <c r="AD71" s="111">
        <v>0</v>
      </c>
      <c r="AE71" s="111">
        <v>0</v>
      </c>
      <c r="AF71" s="111">
        <v>0</v>
      </c>
      <c r="AG71" s="118">
        <v>0</v>
      </c>
      <c r="AI71" s="111">
        <v>0</v>
      </c>
      <c r="AJ71" s="111">
        <v>0</v>
      </c>
      <c r="AK71" s="111">
        <v>0</v>
      </c>
      <c r="AL71" s="111">
        <v>0</v>
      </c>
      <c r="AM71" s="111">
        <v>0</v>
      </c>
      <c r="AN71" s="111">
        <v>0</v>
      </c>
      <c r="AO71" s="111">
        <v>0</v>
      </c>
      <c r="AP71" s="111">
        <v>0</v>
      </c>
      <c r="AQ71" s="111">
        <v>0</v>
      </c>
      <c r="AR71" t="s">
        <v>367</v>
      </c>
      <c r="AS71">
        <f t="shared" si="22"/>
        <v>0</v>
      </c>
      <c r="AT71">
        <f t="shared" si="1"/>
        <v>0</v>
      </c>
      <c r="AU71">
        <f t="shared" si="2"/>
        <v>0</v>
      </c>
      <c r="AV71" s="113">
        <f t="shared" si="3"/>
        <v>0</v>
      </c>
      <c r="AW71" s="97">
        <f t="shared" si="4"/>
        <v>0.18509176399999999</v>
      </c>
      <c r="AX71" s="114">
        <f t="shared" si="5"/>
        <v>0</v>
      </c>
      <c r="AY71" s="114">
        <f t="shared" si="6"/>
        <v>0</v>
      </c>
      <c r="AZ71" s="114">
        <f t="shared" si="7"/>
        <v>1.3877787807814457E-17</v>
      </c>
      <c r="BB71" s="115">
        <f t="shared" si="8"/>
        <v>0</v>
      </c>
      <c r="BC71" s="116">
        <f t="shared" si="9"/>
        <v>0</v>
      </c>
      <c r="BD71" s="116">
        <f t="shared" si="10"/>
        <v>0</v>
      </c>
      <c r="BE71" s="97">
        <f t="shared" si="11"/>
        <v>0</v>
      </c>
      <c r="BG71" s="114">
        <f t="shared" si="23"/>
        <v>0.20372705899999999</v>
      </c>
      <c r="BH71" s="114">
        <f t="shared" si="12"/>
        <v>0</v>
      </c>
      <c r="BI71" s="114">
        <f t="shared" si="24"/>
        <v>4.6272940999999998E-2</v>
      </c>
      <c r="BJ71" s="114">
        <f t="shared" si="13"/>
        <v>0</v>
      </c>
      <c r="BK71" s="114">
        <f t="shared" si="25"/>
        <v>0</v>
      </c>
      <c r="BL71" s="114">
        <f t="shared" si="14"/>
        <v>0</v>
      </c>
      <c r="BM71" s="117">
        <f t="shared" si="15"/>
        <v>0.25</v>
      </c>
      <c r="BN71" s="114">
        <f t="shared" si="16"/>
        <v>0</v>
      </c>
      <c r="BO71" s="114">
        <f t="shared" si="26"/>
        <v>0</v>
      </c>
      <c r="BP71" s="114">
        <f t="shared" si="17"/>
        <v>0</v>
      </c>
      <c r="BQ71" s="114">
        <f t="shared" si="27"/>
        <v>0</v>
      </c>
      <c r="BR71" s="114">
        <f t="shared" si="18"/>
        <v>0</v>
      </c>
      <c r="BS71" s="114">
        <f t="shared" si="28"/>
        <v>0</v>
      </c>
      <c r="BT71" s="114">
        <f t="shared" si="19"/>
        <v>0</v>
      </c>
      <c r="BU71">
        <f t="shared" si="20"/>
        <v>0</v>
      </c>
      <c r="BW71" s="71">
        <f t="shared" si="21"/>
        <v>0</v>
      </c>
      <c r="BX71" s="70">
        <f t="shared" si="29"/>
        <v>0</v>
      </c>
      <c r="BY71" s="111">
        <f t="shared" si="30"/>
        <v>0</v>
      </c>
      <c r="BZ71" s="70">
        <f t="shared" si="31"/>
        <v>0</v>
      </c>
    </row>
    <row r="72" spans="1:78" ht="15">
      <c r="A72" t="str">
        <f t="shared" si="32"/>
        <v>888319</v>
      </c>
      <c r="B72" t="s">
        <v>190</v>
      </c>
      <c r="C72" t="s">
        <v>367</v>
      </c>
      <c r="D72" t="s">
        <v>191</v>
      </c>
      <c r="E72" t="s">
        <v>192</v>
      </c>
      <c r="G72" t="s">
        <v>345</v>
      </c>
      <c r="I72" t="s">
        <v>346</v>
      </c>
      <c r="J72" t="s">
        <v>347</v>
      </c>
      <c r="K72" s="119">
        <v>45379</v>
      </c>
      <c r="L72" s="111">
        <v>0.25</v>
      </c>
      <c r="M72" s="111">
        <v>0</v>
      </c>
      <c r="N72" s="111">
        <v>0</v>
      </c>
      <c r="O72" s="111">
        <v>0.25</v>
      </c>
      <c r="P72" s="111">
        <v>0.20372705899999999</v>
      </c>
      <c r="Q72" s="111">
        <v>0</v>
      </c>
      <c r="R72" s="111">
        <v>0</v>
      </c>
      <c r="S72" s="111">
        <v>0.20372705899999999</v>
      </c>
      <c r="T72" s="111">
        <v>0</v>
      </c>
      <c r="U72" s="111">
        <v>0</v>
      </c>
      <c r="V72" s="111">
        <v>0</v>
      </c>
      <c r="W72" s="111">
        <v>0</v>
      </c>
      <c r="X72" s="111">
        <v>0</v>
      </c>
      <c r="Y72" s="111">
        <v>0</v>
      </c>
      <c r="Z72" s="111">
        <v>0</v>
      </c>
      <c r="AA72" s="111">
        <v>0</v>
      </c>
      <c r="AB72" s="111">
        <v>4.6272940999999998E-2</v>
      </c>
      <c r="AC72" s="111">
        <v>0</v>
      </c>
      <c r="AD72" s="111">
        <v>0</v>
      </c>
      <c r="AE72" s="111">
        <v>0</v>
      </c>
      <c r="AF72" s="111">
        <v>0</v>
      </c>
      <c r="AG72" s="118">
        <v>0</v>
      </c>
      <c r="AI72" s="111">
        <v>0</v>
      </c>
      <c r="AJ72" s="111">
        <v>0</v>
      </c>
      <c r="AK72" s="111">
        <v>0</v>
      </c>
      <c r="AL72" s="111">
        <v>0</v>
      </c>
      <c r="AM72" s="111">
        <v>0</v>
      </c>
      <c r="AN72" s="111">
        <v>0</v>
      </c>
      <c r="AO72" s="111">
        <v>0</v>
      </c>
      <c r="AP72" s="111">
        <v>0</v>
      </c>
      <c r="AQ72" s="111">
        <v>0</v>
      </c>
      <c r="AR72" t="s">
        <v>367</v>
      </c>
      <c r="AS72">
        <f t="shared" si="22"/>
        <v>0</v>
      </c>
      <c r="AT72">
        <f t="shared" si="1"/>
        <v>0</v>
      </c>
      <c r="AU72">
        <f t="shared" si="2"/>
        <v>0</v>
      </c>
      <c r="AV72" s="113">
        <f t="shared" si="3"/>
        <v>0</v>
      </c>
      <c r="AW72" s="97">
        <f t="shared" si="4"/>
        <v>0.18509176399999999</v>
      </c>
      <c r="AX72" s="114">
        <f t="shared" si="5"/>
        <v>0</v>
      </c>
      <c r="AY72" s="114">
        <f t="shared" si="6"/>
        <v>0</v>
      </c>
      <c r="AZ72" s="114">
        <f t="shared" si="7"/>
        <v>1.3877787807814457E-17</v>
      </c>
      <c r="BB72" s="115">
        <f t="shared" si="8"/>
        <v>0</v>
      </c>
      <c r="BC72" s="116">
        <f t="shared" si="9"/>
        <v>0</v>
      </c>
      <c r="BD72" s="116">
        <f t="shared" si="10"/>
        <v>0</v>
      </c>
      <c r="BE72" s="97">
        <f t="shared" si="11"/>
        <v>0</v>
      </c>
      <c r="BG72" s="114">
        <f t="shared" si="23"/>
        <v>0.20372705899999999</v>
      </c>
      <c r="BH72" s="114">
        <f t="shared" si="12"/>
        <v>0</v>
      </c>
      <c r="BI72" s="114">
        <f t="shared" si="24"/>
        <v>4.6272940999999998E-2</v>
      </c>
      <c r="BJ72" s="114">
        <f t="shared" si="13"/>
        <v>0</v>
      </c>
      <c r="BK72" s="114">
        <f t="shared" si="25"/>
        <v>0</v>
      </c>
      <c r="BL72" s="114">
        <f t="shared" si="14"/>
        <v>0</v>
      </c>
      <c r="BM72" s="117">
        <f t="shared" si="15"/>
        <v>0.25</v>
      </c>
      <c r="BN72" s="114">
        <f t="shared" si="16"/>
        <v>0</v>
      </c>
      <c r="BO72" s="114">
        <f t="shared" si="26"/>
        <v>0</v>
      </c>
      <c r="BP72" s="114">
        <f t="shared" si="17"/>
        <v>0</v>
      </c>
      <c r="BQ72" s="114">
        <f t="shared" si="27"/>
        <v>0</v>
      </c>
      <c r="BR72" s="114">
        <f t="shared" si="18"/>
        <v>0</v>
      </c>
      <c r="BS72" s="114">
        <f t="shared" si="28"/>
        <v>0</v>
      </c>
      <c r="BT72" s="114">
        <f t="shared" si="19"/>
        <v>0</v>
      </c>
      <c r="BU72">
        <f t="shared" si="20"/>
        <v>0</v>
      </c>
      <c r="BW72" s="71">
        <f t="shared" si="21"/>
        <v>0</v>
      </c>
      <c r="BX72" s="70">
        <f t="shared" si="29"/>
        <v>0</v>
      </c>
      <c r="BY72" s="111">
        <f t="shared" si="30"/>
        <v>0</v>
      </c>
      <c r="BZ72" s="70">
        <f t="shared" si="31"/>
        <v>0</v>
      </c>
    </row>
    <row r="73" spans="1:78" ht="15">
      <c r="A73" t="str">
        <f t="shared" si="32"/>
        <v>888319</v>
      </c>
      <c r="B73" t="s">
        <v>190</v>
      </c>
      <c r="C73" t="s">
        <v>367</v>
      </c>
      <c r="D73" t="s">
        <v>191</v>
      </c>
      <c r="E73" t="s">
        <v>192</v>
      </c>
      <c r="G73" t="s">
        <v>345</v>
      </c>
      <c r="I73" t="s">
        <v>368</v>
      </c>
      <c r="J73" t="s">
        <v>369</v>
      </c>
      <c r="K73" s="119">
        <v>45412</v>
      </c>
      <c r="L73" s="111">
        <v>0.25</v>
      </c>
      <c r="M73" s="111">
        <v>0</v>
      </c>
      <c r="N73" s="111">
        <v>0</v>
      </c>
      <c r="O73" s="111">
        <v>0.25</v>
      </c>
      <c r="P73" s="111">
        <v>0.20372705899999999</v>
      </c>
      <c r="Q73" s="111">
        <v>0</v>
      </c>
      <c r="R73" s="111">
        <v>0</v>
      </c>
      <c r="S73" s="111">
        <v>0.20372705899999999</v>
      </c>
      <c r="T73" s="111">
        <v>0</v>
      </c>
      <c r="U73" s="111">
        <v>0</v>
      </c>
      <c r="V73" s="111">
        <v>0</v>
      </c>
      <c r="W73" s="111">
        <v>0</v>
      </c>
      <c r="X73" s="111">
        <v>0</v>
      </c>
      <c r="Y73" s="111">
        <v>0</v>
      </c>
      <c r="Z73" s="111">
        <v>0</v>
      </c>
      <c r="AA73" s="111">
        <v>0</v>
      </c>
      <c r="AB73" s="111">
        <v>4.6272940999999998E-2</v>
      </c>
      <c r="AC73" s="111">
        <v>0</v>
      </c>
      <c r="AD73" s="111">
        <v>0</v>
      </c>
      <c r="AE73" s="111">
        <v>0</v>
      </c>
      <c r="AF73" s="111">
        <v>0</v>
      </c>
      <c r="AG73" s="118">
        <v>0</v>
      </c>
      <c r="AI73" s="111">
        <v>0</v>
      </c>
      <c r="AJ73" s="111">
        <v>0</v>
      </c>
      <c r="AK73" s="111">
        <v>0</v>
      </c>
      <c r="AL73" s="111">
        <v>0</v>
      </c>
      <c r="AM73" s="111">
        <v>0</v>
      </c>
      <c r="AN73" s="111">
        <v>0</v>
      </c>
      <c r="AO73" s="111">
        <v>0</v>
      </c>
      <c r="AP73" s="111">
        <v>0</v>
      </c>
      <c r="AQ73" s="111">
        <v>0</v>
      </c>
      <c r="AR73" t="s">
        <v>367</v>
      </c>
      <c r="AS73">
        <f t="shared" si="22"/>
        <v>0</v>
      </c>
      <c r="AT73">
        <f t="shared" si="1"/>
        <v>0</v>
      </c>
      <c r="AU73">
        <f t="shared" si="2"/>
        <v>0</v>
      </c>
      <c r="AV73" s="113">
        <f t="shared" si="3"/>
        <v>0</v>
      </c>
      <c r="AW73" s="97">
        <f t="shared" si="4"/>
        <v>0.18509176399999999</v>
      </c>
      <c r="AX73" s="114">
        <f t="shared" si="5"/>
        <v>0</v>
      </c>
      <c r="AY73" s="114">
        <f t="shared" si="6"/>
        <v>0</v>
      </c>
      <c r="AZ73" s="114">
        <f t="shared" si="7"/>
        <v>1.3877787807814457E-17</v>
      </c>
      <c r="BB73" s="115">
        <f t="shared" si="8"/>
        <v>0</v>
      </c>
      <c r="BC73" s="116">
        <f t="shared" si="9"/>
        <v>0</v>
      </c>
      <c r="BD73" s="116">
        <f t="shared" si="10"/>
        <v>0</v>
      </c>
      <c r="BE73" s="97">
        <f t="shared" si="11"/>
        <v>0</v>
      </c>
      <c r="BG73" s="114">
        <f t="shared" si="23"/>
        <v>0.20372705899999999</v>
      </c>
      <c r="BH73" s="114">
        <f t="shared" si="12"/>
        <v>0</v>
      </c>
      <c r="BI73" s="114">
        <f t="shared" si="24"/>
        <v>4.6272940999999998E-2</v>
      </c>
      <c r="BJ73" s="114">
        <f t="shared" si="13"/>
        <v>0</v>
      </c>
      <c r="BK73" s="114">
        <f t="shared" si="25"/>
        <v>0</v>
      </c>
      <c r="BL73" s="114">
        <f t="shared" si="14"/>
        <v>0</v>
      </c>
      <c r="BM73" s="117">
        <f t="shared" si="15"/>
        <v>0.25</v>
      </c>
      <c r="BN73" s="114">
        <f t="shared" si="16"/>
        <v>0</v>
      </c>
      <c r="BO73" s="114">
        <f t="shared" si="26"/>
        <v>0</v>
      </c>
      <c r="BP73" s="114">
        <f t="shared" si="17"/>
        <v>0</v>
      </c>
      <c r="BQ73" s="114">
        <f t="shared" si="27"/>
        <v>0</v>
      </c>
      <c r="BR73" s="114">
        <f t="shared" si="18"/>
        <v>0</v>
      </c>
      <c r="BS73" s="114">
        <f t="shared" si="28"/>
        <v>0</v>
      </c>
      <c r="BT73" s="114">
        <f t="shared" si="19"/>
        <v>0</v>
      </c>
      <c r="BU73">
        <f t="shared" si="20"/>
        <v>0</v>
      </c>
      <c r="BW73" s="71">
        <f t="shared" si="21"/>
        <v>0</v>
      </c>
      <c r="BX73" s="70">
        <f t="shared" si="29"/>
        <v>0</v>
      </c>
      <c r="BY73" s="111">
        <f t="shared" si="30"/>
        <v>0</v>
      </c>
      <c r="BZ73" s="70">
        <f t="shared" si="31"/>
        <v>0</v>
      </c>
    </row>
    <row r="74" spans="1:78" ht="15">
      <c r="A74" t="str">
        <f t="shared" si="32"/>
        <v>888319</v>
      </c>
      <c r="B74" t="s">
        <v>190</v>
      </c>
      <c r="C74" t="s">
        <v>367</v>
      </c>
      <c r="D74" t="s">
        <v>191</v>
      </c>
      <c r="E74" t="s">
        <v>192</v>
      </c>
      <c r="G74" t="s">
        <v>345</v>
      </c>
      <c r="I74" t="s">
        <v>370</v>
      </c>
      <c r="J74" t="s">
        <v>371</v>
      </c>
      <c r="K74" s="119">
        <v>45443</v>
      </c>
      <c r="L74" s="111">
        <v>0.25</v>
      </c>
      <c r="M74" s="111">
        <v>0</v>
      </c>
      <c r="N74" s="111">
        <v>0</v>
      </c>
      <c r="O74" s="111">
        <v>0.25</v>
      </c>
      <c r="P74" s="111">
        <v>0.20372705899999999</v>
      </c>
      <c r="Q74" s="111">
        <v>0</v>
      </c>
      <c r="R74" s="111">
        <v>0</v>
      </c>
      <c r="S74" s="111">
        <v>0.20372705899999999</v>
      </c>
      <c r="T74" s="111">
        <v>0</v>
      </c>
      <c r="U74" s="111">
        <v>0</v>
      </c>
      <c r="V74" s="111">
        <v>0</v>
      </c>
      <c r="W74" s="111">
        <v>0</v>
      </c>
      <c r="X74" s="111">
        <v>0</v>
      </c>
      <c r="Y74" s="111">
        <v>0</v>
      </c>
      <c r="Z74" s="111">
        <v>0</v>
      </c>
      <c r="AA74" s="111">
        <v>0</v>
      </c>
      <c r="AB74" s="111">
        <v>4.6272940999999998E-2</v>
      </c>
      <c r="AC74" s="111">
        <v>0</v>
      </c>
      <c r="AD74" s="111">
        <v>0</v>
      </c>
      <c r="AE74" s="111">
        <v>0</v>
      </c>
      <c r="AF74" s="111">
        <v>0</v>
      </c>
      <c r="AG74" s="118">
        <v>0</v>
      </c>
      <c r="AI74" s="111">
        <v>0</v>
      </c>
      <c r="AJ74" s="111">
        <v>0</v>
      </c>
      <c r="AK74" s="111">
        <v>0</v>
      </c>
      <c r="AL74" s="111">
        <v>0</v>
      </c>
      <c r="AM74" s="111">
        <v>0</v>
      </c>
      <c r="AN74" s="111">
        <v>0</v>
      </c>
      <c r="AO74" s="111">
        <v>0</v>
      </c>
      <c r="AP74" s="111">
        <v>0</v>
      </c>
      <c r="AQ74" s="111">
        <v>0</v>
      </c>
      <c r="AR74" t="s">
        <v>367</v>
      </c>
      <c r="AS74">
        <f t="shared" si="22"/>
        <v>0</v>
      </c>
      <c r="AT74">
        <f t="shared" si="1"/>
        <v>0</v>
      </c>
      <c r="AU74">
        <f t="shared" si="2"/>
        <v>0</v>
      </c>
      <c r="AV74" s="113">
        <f t="shared" si="3"/>
        <v>0</v>
      </c>
      <c r="AW74" s="97">
        <f t="shared" si="4"/>
        <v>0.18509176399999999</v>
      </c>
      <c r="AX74" s="114">
        <f t="shared" si="5"/>
        <v>0</v>
      </c>
      <c r="AY74" s="114">
        <f t="shared" si="6"/>
        <v>0</v>
      </c>
      <c r="AZ74" s="114">
        <f t="shared" si="7"/>
        <v>1.3877787807814457E-17</v>
      </c>
      <c r="BB74" s="115">
        <f t="shared" si="8"/>
        <v>0</v>
      </c>
      <c r="BC74" s="116">
        <f t="shared" si="9"/>
        <v>0</v>
      </c>
      <c r="BD74" s="116">
        <f t="shared" si="10"/>
        <v>0</v>
      </c>
      <c r="BE74" s="97">
        <f t="shared" si="11"/>
        <v>0</v>
      </c>
      <c r="BG74" s="114">
        <f t="shared" si="23"/>
        <v>0.20372705899999999</v>
      </c>
      <c r="BH74" s="114">
        <f t="shared" si="12"/>
        <v>0</v>
      </c>
      <c r="BI74" s="114">
        <f t="shared" si="24"/>
        <v>4.6272940999999998E-2</v>
      </c>
      <c r="BJ74" s="114">
        <f t="shared" si="13"/>
        <v>0</v>
      </c>
      <c r="BK74" s="114">
        <f t="shared" si="25"/>
        <v>0</v>
      </c>
      <c r="BL74" s="114">
        <f t="shared" si="14"/>
        <v>0</v>
      </c>
      <c r="BM74" s="117">
        <f t="shared" si="15"/>
        <v>0.25</v>
      </c>
      <c r="BN74" s="114">
        <f t="shared" si="16"/>
        <v>0</v>
      </c>
      <c r="BO74" s="114">
        <f t="shared" si="26"/>
        <v>0</v>
      </c>
      <c r="BP74" s="114">
        <f t="shared" si="17"/>
        <v>0</v>
      </c>
      <c r="BQ74" s="114">
        <f t="shared" si="27"/>
        <v>0</v>
      </c>
      <c r="BR74" s="114">
        <f t="shared" si="18"/>
        <v>0</v>
      </c>
      <c r="BS74" s="114">
        <f t="shared" si="28"/>
        <v>0</v>
      </c>
      <c r="BT74" s="114">
        <f t="shared" si="19"/>
        <v>0</v>
      </c>
      <c r="BU74">
        <f t="shared" si="20"/>
        <v>0</v>
      </c>
      <c r="BW74" s="71">
        <f t="shared" si="21"/>
        <v>0</v>
      </c>
      <c r="BX74" s="70">
        <f t="shared" si="29"/>
        <v>0</v>
      </c>
      <c r="BY74" s="111">
        <f t="shared" si="30"/>
        <v>0</v>
      </c>
      <c r="BZ74" s="70">
        <f t="shared" si="31"/>
        <v>0</v>
      </c>
    </row>
    <row r="75" spans="1:78" ht="15">
      <c r="A75" t="str">
        <f t="shared" si="32"/>
        <v>888319</v>
      </c>
      <c r="B75" t="s">
        <v>190</v>
      </c>
      <c r="C75" t="s">
        <v>367</v>
      </c>
      <c r="D75" t="s">
        <v>191</v>
      </c>
      <c r="E75" t="s">
        <v>192</v>
      </c>
      <c r="G75" t="s">
        <v>345</v>
      </c>
      <c r="I75" t="s">
        <v>349</v>
      </c>
      <c r="J75" t="s">
        <v>349</v>
      </c>
      <c r="K75" s="119">
        <v>45471</v>
      </c>
      <c r="L75" s="111">
        <v>0.25</v>
      </c>
      <c r="M75" s="111">
        <v>0</v>
      </c>
      <c r="N75" s="111">
        <v>0</v>
      </c>
      <c r="O75" s="111">
        <v>0.25</v>
      </c>
      <c r="P75" s="111">
        <v>0.20372705899999999</v>
      </c>
      <c r="Q75" s="111">
        <v>0</v>
      </c>
      <c r="R75" s="111">
        <v>0</v>
      </c>
      <c r="S75" s="111">
        <v>0.20372705899999999</v>
      </c>
      <c r="T75" s="111">
        <v>0</v>
      </c>
      <c r="U75" s="111">
        <v>0</v>
      </c>
      <c r="V75" s="111">
        <v>0</v>
      </c>
      <c r="W75" s="111">
        <v>0</v>
      </c>
      <c r="X75" s="111">
        <v>0</v>
      </c>
      <c r="Y75" s="111">
        <v>0</v>
      </c>
      <c r="Z75" s="111">
        <v>0</v>
      </c>
      <c r="AA75" s="111">
        <v>0</v>
      </c>
      <c r="AB75" s="111">
        <v>4.6272940999999998E-2</v>
      </c>
      <c r="AC75" s="111">
        <v>0</v>
      </c>
      <c r="AD75" s="111">
        <v>0</v>
      </c>
      <c r="AE75" s="111">
        <v>0</v>
      </c>
      <c r="AF75" s="111">
        <v>0</v>
      </c>
      <c r="AG75" s="118">
        <v>0</v>
      </c>
      <c r="AI75" s="111">
        <v>0</v>
      </c>
      <c r="AJ75" s="111">
        <v>0</v>
      </c>
      <c r="AK75" s="111">
        <v>0</v>
      </c>
      <c r="AL75" s="111">
        <v>0</v>
      </c>
      <c r="AM75" s="111">
        <v>0</v>
      </c>
      <c r="AN75" s="111">
        <v>0</v>
      </c>
      <c r="AO75" s="111">
        <v>0</v>
      </c>
      <c r="AP75" s="111">
        <v>0</v>
      </c>
      <c r="AQ75" s="111">
        <v>0</v>
      </c>
      <c r="AR75" t="s">
        <v>367</v>
      </c>
      <c r="AS75">
        <f t="shared" si="22"/>
        <v>0</v>
      </c>
      <c r="AT75">
        <f t="shared" si="1"/>
        <v>0</v>
      </c>
      <c r="AU75">
        <f t="shared" si="2"/>
        <v>0</v>
      </c>
      <c r="AV75" s="113">
        <f t="shared" si="3"/>
        <v>0</v>
      </c>
      <c r="AW75" s="97">
        <f t="shared" si="4"/>
        <v>0.18509176399999999</v>
      </c>
      <c r="AX75" s="114">
        <f t="shared" si="5"/>
        <v>0</v>
      </c>
      <c r="AY75" s="114">
        <f t="shared" si="6"/>
        <v>0</v>
      </c>
      <c r="AZ75" s="114">
        <f t="shared" si="7"/>
        <v>1.3877787807814457E-17</v>
      </c>
      <c r="BB75" s="115">
        <f t="shared" si="8"/>
        <v>0</v>
      </c>
      <c r="BC75" s="116">
        <f t="shared" si="9"/>
        <v>0</v>
      </c>
      <c r="BD75" s="116">
        <f t="shared" si="10"/>
        <v>0</v>
      </c>
      <c r="BE75" s="97">
        <f t="shared" si="11"/>
        <v>0</v>
      </c>
      <c r="BG75" s="114">
        <f t="shared" si="23"/>
        <v>0.20372705899999999</v>
      </c>
      <c r="BH75" s="114">
        <f t="shared" si="12"/>
        <v>0</v>
      </c>
      <c r="BI75" s="114">
        <f t="shared" si="24"/>
        <v>4.6272940999999998E-2</v>
      </c>
      <c r="BJ75" s="114">
        <f t="shared" si="13"/>
        <v>0</v>
      </c>
      <c r="BK75" s="114">
        <f t="shared" si="25"/>
        <v>0</v>
      </c>
      <c r="BL75" s="114">
        <f t="shared" si="14"/>
        <v>0</v>
      </c>
      <c r="BM75" s="117">
        <f t="shared" si="15"/>
        <v>0.25</v>
      </c>
      <c r="BN75" s="114">
        <f t="shared" si="16"/>
        <v>0</v>
      </c>
      <c r="BO75" s="114">
        <f t="shared" si="26"/>
        <v>0</v>
      </c>
      <c r="BP75" s="114">
        <f t="shared" si="17"/>
        <v>0</v>
      </c>
      <c r="BQ75" s="114">
        <f t="shared" si="27"/>
        <v>0</v>
      </c>
      <c r="BR75" s="114">
        <f t="shared" si="18"/>
        <v>0</v>
      </c>
      <c r="BS75" s="114">
        <f t="shared" si="28"/>
        <v>0</v>
      </c>
      <c r="BT75" s="114">
        <f t="shared" si="19"/>
        <v>0</v>
      </c>
      <c r="BU75">
        <f t="shared" si="20"/>
        <v>0</v>
      </c>
      <c r="BW75" s="71">
        <f t="shared" si="21"/>
        <v>0</v>
      </c>
      <c r="BX75" s="70">
        <f t="shared" si="29"/>
        <v>0</v>
      </c>
      <c r="BY75" s="111">
        <f t="shared" si="30"/>
        <v>0</v>
      </c>
      <c r="BZ75" s="70">
        <f t="shared" si="31"/>
        <v>0</v>
      </c>
    </row>
    <row r="76" spans="1:78" ht="15">
      <c r="A76" t="str">
        <f t="shared" si="32"/>
        <v>888319</v>
      </c>
      <c r="B76" t="s">
        <v>190</v>
      </c>
      <c r="C76" t="s">
        <v>367</v>
      </c>
      <c r="D76" t="s">
        <v>191</v>
      </c>
      <c r="E76" t="s">
        <v>192</v>
      </c>
      <c r="I76" t="s">
        <v>372</v>
      </c>
      <c r="J76" t="s">
        <v>372</v>
      </c>
      <c r="K76" s="119">
        <v>45504</v>
      </c>
      <c r="L76" s="111">
        <v>0.25</v>
      </c>
      <c r="M76" s="111">
        <v>0</v>
      </c>
      <c r="N76" s="111">
        <v>0</v>
      </c>
      <c r="O76" s="111">
        <v>0.25</v>
      </c>
      <c r="P76" s="111">
        <v>0.25</v>
      </c>
      <c r="Q76" s="111">
        <v>0</v>
      </c>
      <c r="R76" s="111">
        <v>0</v>
      </c>
      <c r="S76" s="111">
        <v>0.25</v>
      </c>
      <c r="T76" s="111">
        <v>0</v>
      </c>
      <c r="U76" s="111">
        <v>0</v>
      </c>
      <c r="V76" s="111">
        <v>0</v>
      </c>
      <c r="W76" s="111">
        <v>0</v>
      </c>
      <c r="X76" s="111">
        <v>0</v>
      </c>
      <c r="Y76" s="111">
        <v>0</v>
      </c>
      <c r="Z76" s="111">
        <v>0</v>
      </c>
      <c r="AA76" s="111">
        <v>0</v>
      </c>
      <c r="AB76" s="111">
        <v>0</v>
      </c>
      <c r="AC76" s="111">
        <v>0</v>
      </c>
      <c r="AD76" s="111">
        <v>0</v>
      </c>
      <c r="AE76" s="111">
        <v>0</v>
      </c>
      <c r="AF76" s="111">
        <v>0</v>
      </c>
      <c r="AG76" s="118">
        <v>0</v>
      </c>
      <c r="AI76" s="111">
        <v>0</v>
      </c>
      <c r="AJ76" s="111">
        <v>0</v>
      </c>
      <c r="AK76" s="111">
        <v>0</v>
      </c>
      <c r="AL76" s="111">
        <v>0</v>
      </c>
      <c r="AM76" s="111">
        <v>0</v>
      </c>
      <c r="AN76" s="111">
        <v>0</v>
      </c>
      <c r="AO76" s="111">
        <v>0</v>
      </c>
      <c r="AP76" s="111">
        <v>0</v>
      </c>
      <c r="AQ76" s="111">
        <v>0</v>
      </c>
      <c r="AR76" t="s">
        <v>367</v>
      </c>
      <c r="AS76">
        <f t="shared" si="22"/>
        <v>0</v>
      </c>
      <c r="AT76">
        <f t="shared" si="1"/>
        <v>0</v>
      </c>
      <c r="AU76">
        <f t="shared" si="2"/>
        <v>0</v>
      </c>
      <c r="AV76" s="113">
        <f t="shared" si="3"/>
        <v>0</v>
      </c>
      <c r="AW76" s="97">
        <f t="shared" si="4"/>
        <v>0</v>
      </c>
      <c r="AX76" s="114">
        <f t="shared" si="5"/>
        <v>0</v>
      </c>
      <c r="AY76" s="114">
        <f t="shared" si="6"/>
        <v>0</v>
      </c>
      <c r="AZ76" s="114">
        <f t="shared" si="7"/>
        <v>0</v>
      </c>
      <c r="BB76" s="115">
        <f t="shared" si="8"/>
        <v>0</v>
      </c>
      <c r="BC76" s="116">
        <f t="shared" si="9"/>
        <v>0</v>
      </c>
      <c r="BD76" s="116">
        <f t="shared" si="10"/>
        <v>0</v>
      </c>
      <c r="BE76" s="97">
        <f t="shared" si="11"/>
        <v>0</v>
      </c>
      <c r="BG76" s="114">
        <f t="shared" si="23"/>
        <v>0.25</v>
      </c>
      <c r="BH76" s="114">
        <f t="shared" si="12"/>
        <v>0</v>
      </c>
      <c r="BI76" s="114">
        <f t="shared" si="24"/>
        <v>0</v>
      </c>
      <c r="BJ76" s="114">
        <f t="shared" si="13"/>
        <v>0</v>
      </c>
      <c r="BK76" s="114">
        <f t="shared" si="25"/>
        <v>0</v>
      </c>
      <c r="BL76" s="114">
        <f t="shared" si="14"/>
        <v>0</v>
      </c>
      <c r="BM76" s="117">
        <f t="shared" si="15"/>
        <v>0.25</v>
      </c>
      <c r="BN76" s="114">
        <f t="shared" si="16"/>
        <v>0</v>
      </c>
      <c r="BO76" s="114">
        <f t="shared" si="26"/>
        <v>0</v>
      </c>
      <c r="BP76" s="114">
        <f t="shared" si="17"/>
        <v>0</v>
      </c>
      <c r="BQ76" s="114">
        <f t="shared" si="27"/>
        <v>0</v>
      </c>
      <c r="BR76" s="114">
        <f t="shared" si="18"/>
        <v>0</v>
      </c>
      <c r="BS76" s="114">
        <f t="shared" si="28"/>
        <v>0</v>
      </c>
      <c r="BT76" s="114">
        <f t="shared" si="19"/>
        <v>0</v>
      </c>
      <c r="BU76">
        <f t="shared" si="20"/>
        <v>0</v>
      </c>
      <c r="BW76" s="71">
        <f t="shared" si="21"/>
        <v>0</v>
      </c>
      <c r="BX76" s="70">
        <f t="shared" si="29"/>
        <v>0</v>
      </c>
      <c r="BY76" s="111">
        <f t="shared" si="30"/>
        <v>0</v>
      </c>
      <c r="BZ76" s="70">
        <f t="shared" si="31"/>
        <v>0</v>
      </c>
    </row>
    <row r="77" spans="1:78" ht="15">
      <c r="A77" t="str">
        <f t="shared" si="32"/>
        <v>888319</v>
      </c>
      <c r="B77" t="s">
        <v>190</v>
      </c>
      <c r="C77" t="s">
        <v>367</v>
      </c>
      <c r="D77" t="s">
        <v>191</v>
      </c>
      <c r="E77" t="s">
        <v>192</v>
      </c>
      <c r="I77" t="s">
        <v>373</v>
      </c>
      <c r="J77" t="s">
        <v>373</v>
      </c>
      <c r="K77" s="119">
        <v>45534</v>
      </c>
      <c r="L77" s="111">
        <v>0.25</v>
      </c>
      <c r="M77" s="111">
        <v>0</v>
      </c>
      <c r="N77" s="111">
        <v>0</v>
      </c>
      <c r="O77" s="111">
        <v>0.25</v>
      </c>
      <c r="P77" s="111">
        <v>0.25</v>
      </c>
      <c r="Q77" s="111">
        <v>0</v>
      </c>
      <c r="R77" s="111">
        <v>0</v>
      </c>
      <c r="S77" s="111">
        <v>0.25</v>
      </c>
      <c r="T77" s="111">
        <v>0</v>
      </c>
      <c r="U77" s="111">
        <v>0</v>
      </c>
      <c r="V77" s="111">
        <v>0</v>
      </c>
      <c r="W77" s="111">
        <v>0</v>
      </c>
      <c r="X77" s="111">
        <v>0</v>
      </c>
      <c r="Y77" s="111">
        <v>0</v>
      </c>
      <c r="Z77" s="111">
        <v>0</v>
      </c>
      <c r="AA77" s="111">
        <v>0</v>
      </c>
      <c r="AB77" s="111">
        <v>0</v>
      </c>
      <c r="AC77" s="111">
        <v>0</v>
      </c>
      <c r="AD77" s="111">
        <v>0</v>
      </c>
      <c r="AE77" s="111">
        <v>0</v>
      </c>
      <c r="AF77" s="111">
        <v>0</v>
      </c>
      <c r="AG77" s="118">
        <v>0</v>
      </c>
      <c r="AI77" s="111">
        <v>0</v>
      </c>
      <c r="AJ77" s="111">
        <v>0</v>
      </c>
      <c r="AK77" s="111">
        <v>0</v>
      </c>
      <c r="AL77" s="111">
        <v>0</v>
      </c>
      <c r="AM77" s="111">
        <v>0</v>
      </c>
      <c r="AN77" s="111">
        <v>0</v>
      </c>
      <c r="AO77" s="111">
        <v>0</v>
      </c>
      <c r="AP77" s="111">
        <v>0</v>
      </c>
      <c r="AQ77" s="111">
        <v>0</v>
      </c>
      <c r="AR77" t="s">
        <v>367</v>
      </c>
      <c r="AS77">
        <f t="shared" si="22"/>
        <v>0</v>
      </c>
      <c r="AT77">
        <f t="shared" si="1"/>
        <v>0</v>
      </c>
      <c r="AU77">
        <f t="shared" si="2"/>
        <v>0</v>
      </c>
      <c r="AV77" s="113">
        <f t="shared" si="3"/>
        <v>0</v>
      </c>
      <c r="AW77" s="97">
        <f t="shared" si="4"/>
        <v>0</v>
      </c>
      <c r="AX77" s="114">
        <f t="shared" si="5"/>
        <v>0</v>
      </c>
      <c r="AY77" s="114">
        <f t="shared" si="6"/>
        <v>0</v>
      </c>
      <c r="AZ77" s="114">
        <f t="shared" si="7"/>
        <v>0</v>
      </c>
      <c r="BB77" s="115">
        <f t="shared" si="8"/>
        <v>0</v>
      </c>
      <c r="BC77" s="116">
        <f t="shared" si="9"/>
        <v>0</v>
      </c>
      <c r="BD77" s="116">
        <f t="shared" si="10"/>
        <v>0</v>
      </c>
      <c r="BE77" s="97">
        <f t="shared" si="11"/>
        <v>0</v>
      </c>
      <c r="BG77" s="114">
        <f t="shared" si="23"/>
        <v>0.25</v>
      </c>
      <c r="BH77" s="114">
        <f t="shared" si="12"/>
        <v>0</v>
      </c>
      <c r="BI77" s="114">
        <f t="shared" si="24"/>
        <v>0</v>
      </c>
      <c r="BJ77" s="114">
        <f t="shared" si="13"/>
        <v>0</v>
      </c>
      <c r="BK77" s="114">
        <f t="shared" si="25"/>
        <v>0</v>
      </c>
      <c r="BL77" s="114">
        <f t="shared" si="14"/>
        <v>0</v>
      </c>
      <c r="BM77" s="117">
        <f t="shared" si="15"/>
        <v>0.25</v>
      </c>
      <c r="BN77" s="114">
        <f t="shared" si="16"/>
        <v>0</v>
      </c>
      <c r="BO77" s="114">
        <f t="shared" si="26"/>
        <v>0</v>
      </c>
      <c r="BP77" s="114">
        <f t="shared" si="17"/>
        <v>0</v>
      </c>
      <c r="BQ77" s="114">
        <f t="shared" si="27"/>
        <v>0</v>
      </c>
      <c r="BR77" s="114">
        <f t="shared" si="18"/>
        <v>0</v>
      </c>
      <c r="BS77" s="114">
        <f t="shared" si="28"/>
        <v>0</v>
      </c>
      <c r="BT77" s="114">
        <f t="shared" si="19"/>
        <v>0</v>
      </c>
      <c r="BU77">
        <f t="shared" si="20"/>
        <v>0</v>
      </c>
      <c r="BW77" s="71">
        <f t="shared" si="21"/>
        <v>0</v>
      </c>
      <c r="BX77" s="70">
        <f t="shared" si="29"/>
        <v>0</v>
      </c>
      <c r="BY77" s="111">
        <f t="shared" si="30"/>
        <v>0</v>
      </c>
      <c r="BZ77" s="70">
        <f t="shared" si="31"/>
        <v>0</v>
      </c>
    </row>
    <row r="78" spans="1:78" ht="15">
      <c r="A78" t="str">
        <f t="shared" si="32"/>
        <v>888319</v>
      </c>
      <c r="B78" t="s">
        <v>190</v>
      </c>
      <c r="C78" t="s">
        <v>367</v>
      </c>
      <c r="D78" t="s">
        <v>191</v>
      </c>
      <c r="E78" t="s">
        <v>192</v>
      </c>
      <c r="I78" t="s">
        <v>350</v>
      </c>
      <c r="J78" t="s">
        <v>350</v>
      </c>
      <c r="K78" s="119">
        <v>45565</v>
      </c>
      <c r="L78" s="111">
        <v>0.25</v>
      </c>
      <c r="M78" s="111">
        <v>0</v>
      </c>
      <c r="N78" s="111">
        <v>0</v>
      </c>
      <c r="O78" s="111">
        <v>0.25</v>
      </c>
      <c r="P78" s="111">
        <v>0.25</v>
      </c>
      <c r="Q78" s="111">
        <v>0</v>
      </c>
      <c r="R78" s="111">
        <v>0</v>
      </c>
      <c r="S78" s="111">
        <v>0.25</v>
      </c>
      <c r="T78" s="111">
        <v>0</v>
      </c>
      <c r="U78" s="111">
        <v>0</v>
      </c>
      <c r="V78" s="111">
        <v>0</v>
      </c>
      <c r="W78" s="111">
        <v>0</v>
      </c>
      <c r="X78" s="111">
        <v>0</v>
      </c>
      <c r="Y78" s="111">
        <v>0</v>
      </c>
      <c r="Z78" s="111">
        <v>0</v>
      </c>
      <c r="AA78" s="111">
        <v>0</v>
      </c>
      <c r="AB78" s="111">
        <v>0</v>
      </c>
      <c r="AC78" s="111">
        <v>0</v>
      </c>
      <c r="AD78" s="111">
        <v>0</v>
      </c>
      <c r="AE78" s="111">
        <v>0</v>
      </c>
      <c r="AF78" s="111">
        <v>0</v>
      </c>
      <c r="AG78" s="118">
        <v>0</v>
      </c>
      <c r="AI78" s="111">
        <v>0</v>
      </c>
      <c r="AJ78" s="111">
        <v>0</v>
      </c>
      <c r="AK78" s="111">
        <v>0</v>
      </c>
      <c r="AL78" s="111">
        <v>0</v>
      </c>
      <c r="AM78" s="111">
        <v>0</v>
      </c>
      <c r="AN78" s="111">
        <v>0</v>
      </c>
      <c r="AO78" s="111">
        <v>0</v>
      </c>
      <c r="AP78" s="111">
        <v>0</v>
      </c>
      <c r="AQ78" s="111">
        <v>0</v>
      </c>
      <c r="AR78" t="s">
        <v>367</v>
      </c>
      <c r="AS78">
        <f t="shared" si="22"/>
        <v>0</v>
      </c>
      <c r="AT78">
        <f t="shared" si="1"/>
        <v>0</v>
      </c>
      <c r="AU78">
        <f t="shared" si="2"/>
        <v>0</v>
      </c>
      <c r="AV78" s="113">
        <f t="shared" si="3"/>
        <v>0</v>
      </c>
      <c r="AW78" s="97">
        <f t="shared" si="4"/>
        <v>0</v>
      </c>
      <c r="AX78" s="114">
        <f t="shared" si="5"/>
        <v>0</v>
      </c>
      <c r="AY78" s="114">
        <f t="shared" si="6"/>
        <v>0</v>
      </c>
      <c r="AZ78" s="114">
        <f t="shared" si="7"/>
        <v>0</v>
      </c>
      <c r="BB78" s="115">
        <f t="shared" si="8"/>
        <v>0</v>
      </c>
      <c r="BC78" s="116">
        <f t="shared" si="9"/>
        <v>0</v>
      </c>
      <c r="BD78" s="116">
        <f t="shared" si="10"/>
        <v>0</v>
      </c>
      <c r="BE78" s="97">
        <f t="shared" si="11"/>
        <v>0</v>
      </c>
      <c r="BG78" s="114">
        <f t="shared" si="23"/>
        <v>0.25</v>
      </c>
      <c r="BH78" s="114">
        <f t="shared" si="12"/>
        <v>0</v>
      </c>
      <c r="BI78" s="114">
        <f t="shared" si="24"/>
        <v>0</v>
      </c>
      <c r="BJ78" s="114">
        <f t="shared" si="13"/>
        <v>0</v>
      </c>
      <c r="BK78" s="114">
        <f t="shared" si="25"/>
        <v>0</v>
      </c>
      <c r="BL78" s="114">
        <f t="shared" si="14"/>
        <v>0</v>
      </c>
      <c r="BM78" s="117">
        <f t="shared" si="15"/>
        <v>0.25</v>
      </c>
      <c r="BN78" s="114">
        <f t="shared" si="16"/>
        <v>0</v>
      </c>
      <c r="BO78" s="114">
        <f t="shared" si="26"/>
        <v>0</v>
      </c>
      <c r="BP78" s="114">
        <f t="shared" si="17"/>
        <v>0</v>
      </c>
      <c r="BQ78" s="114">
        <f t="shared" si="27"/>
        <v>0</v>
      </c>
      <c r="BR78" s="114">
        <f t="shared" si="18"/>
        <v>0</v>
      </c>
      <c r="BS78" s="114">
        <f t="shared" si="28"/>
        <v>0</v>
      </c>
      <c r="BT78" s="114">
        <f t="shared" si="19"/>
        <v>0</v>
      </c>
      <c r="BU78">
        <f t="shared" si="20"/>
        <v>0</v>
      </c>
      <c r="BW78" s="71">
        <f t="shared" si="21"/>
        <v>0</v>
      </c>
      <c r="BX78" s="70">
        <f t="shared" si="29"/>
        <v>0</v>
      </c>
      <c r="BY78" s="111">
        <f t="shared" si="30"/>
        <v>0</v>
      </c>
      <c r="BZ78" s="70">
        <f t="shared" si="31"/>
        <v>0</v>
      </c>
    </row>
    <row r="79" spans="1:78" ht="15">
      <c r="A79" t="str">
        <f t="shared" si="32"/>
        <v>888319</v>
      </c>
      <c r="B79" t="s">
        <v>190</v>
      </c>
      <c r="C79" t="s">
        <v>367</v>
      </c>
      <c r="D79" t="s">
        <v>191</v>
      </c>
      <c r="E79" t="s">
        <v>192</v>
      </c>
      <c r="I79" t="s">
        <v>374</v>
      </c>
      <c r="J79" t="s">
        <v>374</v>
      </c>
      <c r="K79" s="119">
        <v>45596</v>
      </c>
      <c r="L79" s="111">
        <v>0.25</v>
      </c>
      <c r="M79" s="111">
        <v>0</v>
      </c>
      <c r="N79" s="111">
        <v>0</v>
      </c>
      <c r="O79" s="111">
        <v>0.25</v>
      </c>
      <c r="P79" s="111">
        <v>0.25</v>
      </c>
      <c r="Q79" s="111">
        <v>0</v>
      </c>
      <c r="R79" s="111">
        <v>0</v>
      </c>
      <c r="S79" s="111">
        <v>0.25</v>
      </c>
      <c r="T79" s="111">
        <v>0</v>
      </c>
      <c r="U79" s="111">
        <v>0</v>
      </c>
      <c r="V79" s="111">
        <v>0</v>
      </c>
      <c r="W79" s="111">
        <v>0</v>
      </c>
      <c r="X79" s="111">
        <v>0</v>
      </c>
      <c r="Y79" s="111">
        <v>0</v>
      </c>
      <c r="Z79" s="111">
        <v>0</v>
      </c>
      <c r="AA79" s="111">
        <v>0</v>
      </c>
      <c r="AB79" s="111">
        <v>0</v>
      </c>
      <c r="AC79" s="111">
        <v>0</v>
      </c>
      <c r="AD79" s="111">
        <v>0</v>
      </c>
      <c r="AE79" s="111">
        <v>0</v>
      </c>
      <c r="AF79" s="111">
        <v>0</v>
      </c>
      <c r="AG79" s="118">
        <v>0</v>
      </c>
      <c r="AI79" s="111">
        <v>0</v>
      </c>
      <c r="AJ79" s="111">
        <v>0</v>
      </c>
      <c r="AK79" s="111">
        <v>0</v>
      </c>
      <c r="AL79" s="111">
        <v>0</v>
      </c>
      <c r="AM79" s="111">
        <v>0</v>
      </c>
      <c r="AN79" s="111">
        <v>0</v>
      </c>
      <c r="AO79" s="111">
        <v>0</v>
      </c>
      <c r="AP79" s="111">
        <v>0</v>
      </c>
      <c r="AQ79" s="111">
        <v>0</v>
      </c>
      <c r="AR79" t="s">
        <v>367</v>
      </c>
      <c r="AS79">
        <f t="shared" si="22"/>
        <v>0</v>
      </c>
      <c r="AT79">
        <f t="shared" si="1"/>
        <v>0</v>
      </c>
      <c r="AU79">
        <f t="shared" si="2"/>
        <v>0</v>
      </c>
      <c r="AV79" s="113">
        <f t="shared" si="3"/>
        <v>0</v>
      </c>
      <c r="AW79" s="97">
        <f t="shared" si="4"/>
        <v>0</v>
      </c>
      <c r="AX79" s="114">
        <f t="shared" si="5"/>
        <v>0</v>
      </c>
      <c r="AY79" s="114">
        <f t="shared" si="6"/>
        <v>0</v>
      </c>
      <c r="AZ79" s="114">
        <f t="shared" si="7"/>
        <v>0</v>
      </c>
      <c r="BB79" s="115">
        <f t="shared" si="8"/>
        <v>0</v>
      </c>
      <c r="BC79" s="116">
        <f t="shared" si="9"/>
        <v>0</v>
      </c>
      <c r="BD79" s="116">
        <f t="shared" si="10"/>
        <v>0</v>
      </c>
      <c r="BE79" s="97">
        <f t="shared" si="11"/>
        <v>0</v>
      </c>
      <c r="BG79" s="114">
        <f t="shared" si="23"/>
        <v>0.25</v>
      </c>
      <c r="BH79" s="114">
        <f t="shared" si="12"/>
        <v>0</v>
      </c>
      <c r="BI79" s="114">
        <f t="shared" si="24"/>
        <v>0</v>
      </c>
      <c r="BJ79" s="114">
        <f t="shared" si="13"/>
        <v>0</v>
      </c>
      <c r="BK79" s="114">
        <f t="shared" si="25"/>
        <v>0</v>
      </c>
      <c r="BL79" s="114">
        <f t="shared" si="14"/>
        <v>0</v>
      </c>
      <c r="BM79" s="117">
        <f t="shared" si="15"/>
        <v>0.25</v>
      </c>
      <c r="BN79" s="114">
        <f t="shared" si="16"/>
        <v>0</v>
      </c>
      <c r="BO79" s="114">
        <f t="shared" si="26"/>
        <v>0</v>
      </c>
      <c r="BP79" s="114">
        <f t="shared" si="17"/>
        <v>0</v>
      </c>
      <c r="BQ79" s="114">
        <f t="shared" si="27"/>
        <v>0</v>
      </c>
      <c r="BR79" s="114">
        <f t="shared" si="18"/>
        <v>0</v>
      </c>
      <c r="BS79" s="114">
        <f t="shared" si="28"/>
        <v>0</v>
      </c>
      <c r="BT79" s="114">
        <f t="shared" si="19"/>
        <v>0</v>
      </c>
      <c r="BU79">
        <f t="shared" si="20"/>
        <v>0</v>
      </c>
      <c r="BW79" s="71">
        <f t="shared" si="21"/>
        <v>0</v>
      </c>
      <c r="BX79" s="70">
        <f t="shared" si="29"/>
        <v>0</v>
      </c>
      <c r="BY79" s="111">
        <f t="shared" si="30"/>
        <v>0</v>
      </c>
      <c r="BZ79" s="70">
        <f t="shared" si="31"/>
        <v>0</v>
      </c>
    </row>
    <row r="80" spans="1:78" ht="15">
      <c r="A80" t="str">
        <f t="shared" si="32"/>
        <v>888319</v>
      </c>
      <c r="B80" t="s">
        <v>190</v>
      </c>
      <c r="C80" t="s">
        <v>367</v>
      </c>
      <c r="D80" t="s">
        <v>191</v>
      </c>
      <c r="E80" t="s">
        <v>192</v>
      </c>
      <c r="I80" t="s">
        <v>375</v>
      </c>
      <c r="J80" t="s">
        <v>375</v>
      </c>
      <c r="K80" s="119">
        <v>45625</v>
      </c>
      <c r="L80" s="111">
        <v>0.25</v>
      </c>
      <c r="M80" s="111">
        <v>0</v>
      </c>
      <c r="N80" s="111">
        <v>0</v>
      </c>
      <c r="O80" s="111">
        <v>0.25</v>
      </c>
      <c r="P80" s="111">
        <v>0.25</v>
      </c>
      <c r="Q80" s="111">
        <v>0</v>
      </c>
      <c r="R80" s="111">
        <v>0</v>
      </c>
      <c r="S80" s="111">
        <v>0.25</v>
      </c>
      <c r="T80" s="111">
        <v>0</v>
      </c>
      <c r="U80" s="111">
        <v>0</v>
      </c>
      <c r="V80" s="111">
        <v>0</v>
      </c>
      <c r="W80" s="111">
        <v>0</v>
      </c>
      <c r="X80" s="111">
        <v>0</v>
      </c>
      <c r="Y80" s="111">
        <v>0</v>
      </c>
      <c r="Z80" s="111">
        <v>0</v>
      </c>
      <c r="AA80" s="111">
        <v>0</v>
      </c>
      <c r="AB80" s="111">
        <v>0</v>
      </c>
      <c r="AC80" s="111">
        <v>0</v>
      </c>
      <c r="AD80" s="111">
        <v>0</v>
      </c>
      <c r="AE80" s="111">
        <v>0</v>
      </c>
      <c r="AF80" s="111">
        <v>0</v>
      </c>
      <c r="AG80" s="118">
        <v>0</v>
      </c>
      <c r="AI80" s="111">
        <v>0</v>
      </c>
      <c r="AJ80" s="111">
        <v>0</v>
      </c>
      <c r="AK80" s="111">
        <v>0</v>
      </c>
      <c r="AL80" s="111">
        <v>0</v>
      </c>
      <c r="AM80" s="111">
        <v>0</v>
      </c>
      <c r="AN80" s="111">
        <v>0</v>
      </c>
      <c r="AO80" s="111">
        <v>0</v>
      </c>
      <c r="AP80" s="111">
        <v>0</v>
      </c>
      <c r="AQ80" s="111">
        <v>0</v>
      </c>
      <c r="AR80" t="s">
        <v>367</v>
      </c>
      <c r="AS80">
        <f t="shared" si="22"/>
        <v>0</v>
      </c>
      <c r="AT80">
        <f t="shared" ref="AT80:AT143" si="33">+IF(AND(AS80=1,B80="Total"),-1,0)</f>
        <v>0</v>
      </c>
      <c r="AU80">
        <f t="shared" ref="AU80:AU143" si="34">+AS80+AT80</f>
        <v>0</v>
      </c>
      <c r="AV80" s="113">
        <f t="shared" ref="AV80:AV143" si="35">+IF(W80&gt;0,W80/S80,0)</f>
        <v>0</v>
      </c>
      <c r="AW80" s="97">
        <f t="shared" ref="AW80:AW143" si="36">+IF(AB80&gt;0,AB80/O80,0)</f>
        <v>0</v>
      </c>
      <c r="AX80" s="114">
        <f t="shared" ref="AX80:AX143" si="37">+S80-P80-Q80-R80</f>
        <v>0</v>
      </c>
      <c r="AY80" s="114">
        <f t="shared" ref="AY80:AY143" si="38">+W80-V80-U80-T80</f>
        <v>0</v>
      </c>
      <c r="AZ80" s="114">
        <f t="shared" ref="AZ80:AZ143" si="39">+O80-P80-Q80-X80-AB80-AD80-AF80</f>
        <v>0</v>
      </c>
      <c r="BB80" s="115">
        <f t="shared" ref="BB80:BB143" si="40">+AC80</f>
        <v>0</v>
      </c>
      <c r="BC80" s="116">
        <f t="shared" ref="BC80:BC143" si="41">R80</f>
        <v>0</v>
      </c>
      <c r="BD80" s="116">
        <f t="shared" ref="BD80:BD143" si="42">+BB80-BC80</f>
        <v>0</v>
      </c>
      <c r="BE80" s="97">
        <f t="shared" ref="BE80:BE143" si="43">IF(AF80&gt;0,+AF80/O80,0)</f>
        <v>0</v>
      </c>
      <c r="BG80" s="114">
        <f t="shared" si="23"/>
        <v>0.25</v>
      </c>
      <c r="BH80" s="114">
        <f t="shared" ref="BH80:BH143" si="44">+BG80-P80</f>
        <v>0</v>
      </c>
      <c r="BI80" s="114">
        <f t="shared" si="24"/>
        <v>0</v>
      </c>
      <c r="BJ80" s="114">
        <f t="shared" ref="BJ80:BJ143" si="45">+BI80-AB80</f>
        <v>0</v>
      </c>
      <c r="BK80" s="114">
        <f t="shared" si="25"/>
        <v>0</v>
      </c>
      <c r="BL80" s="114">
        <f t="shared" ref="BL80:BL143" si="46">+BK80-AF80</f>
        <v>0</v>
      </c>
      <c r="BM80" s="117">
        <f t="shared" ref="BM80:BM143" si="47">+P80+Q80+X80+AB80+AD80+AF80</f>
        <v>0.25</v>
      </c>
      <c r="BN80" s="114">
        <f t="shared" ref="BN80:BN143" si="48">+BM80-O80</f>
        <v>0</v>
      </c>
      <c r="BO80" s="114">
        <f t="shared" si="26"/>
        <v>0</v>
      </c>
      <c r="BP80" s="114">
        <f t="shared" ref="BP80:BP143" si="49">+BO80-T80</f>
        <v>0</v>
      </c>
      <c r="BQ80" s="114">
        <f t="shared" si="27"/>
        <v>0</v>
      </c>
      <c r="BR80" s="114">
        <f t="shared" ref="BR80:BR143" si="50">+BQ80-U80</f>
        <v>0</v>
      </c>
      <c r="BS80" s="114">
        <f t="shared" si="28"/>
        <v>0</v>
      </c>
      <c r="BT80" s="114">
        <f t="shared" ref="BT80:BT143" si="51">+BS80-W80</f>
        <v>0</v>
      </c>
      <c r="BU80">
        <f t="shared" ref="BU80:BU143" si="52">+IF(AU80=1,AV80,0)</f>
        <v>0</v>
      </c>
      <c r="BW80" s="71">
        <f t="shared" ref="BW80:BW143" si="53">IF(BU80=0,0,+BV80-BU80)</f>
        <v>0</v>
      </c>
      <c r="BX80" s="70">
        <f t="shared" si="29"/>
        <v>0</v>
      </c>
      <c r="BY80" s="111">
        <f t="shared" si="30"/>
        <v>0</v>
      </c>
      <c r="BZ80" s="70">
        <f t="shared" si="31"/>
        <v>0</v>
      </c>
    </row>
    <row r="81" spans="1:78" ht="15">
      <c r="A81" t="str">
        <f t="shared" si="32"/>
        <v>888319</v>
      </c>
      <c r="B81" t="s">
        <v>190</v>
      </c>
      <c r="C81" t="s">
        <v>367</v>
      </c>
      <c r="D81" t="s">
        <v>191</v>
      </c>
      <c r="E81" t="s">
        <v>192</v>
      </c>
      <c r="I81" t="s">
        <v>351</v>
      </c>
      <c r="J81" t="s">
        <v>351</v>
      </c>
      <c r="K81" s="119">
        <v>45657</v>
      </c>
      <c r="L81" s="111">
        <v>0.24822</v>
      </c>
      <c r="M81" s="111">
        <v>0</v>
      </c>
      <c r="N81" s="111">
        <v>0</v>
      </c>
      <c r="O81" s="111">
        <v>0.24822</v>
      </c>
      <c r="P81" s="111">
        <v>0.24</v>
      </c>
      <c r="Q81" s="111">
        <v>8.2199999999999999E-3</v>
      </c>
      <c r="R81" s="111">
        <v>0</v>
      </c>
      <c r="S81" s="111">
        <v>0.24822</v>
      </c>
      <c r="T81" s="111">
        <v>0</v>
      </c>
      <c r="U81" s="111">
        <v>0</v>
      </c>
      <c r="V81" s="111">
        <v>0</v>
      </c>
      <c r="W81" s="111">
        <v>0</v>
      </c>
      <c r="X81" s="111">
        <v>0</v>
      </c>
      <c r="Y81" s="111">
        <v>0</v>
      </c>
      <c r="Z81" s="111">
        <v>0</v>
      </c>
      <c r="AA81" s="111">
        <v>0</v>
      </c>
      <c r="AB81" s="111">
        <v>0</v>
      </c>
      <c r="AC81" s="111">
        <v>0</v>
      </c>
      <c r="AD81" s="111">
        <v>0</v>
      </c>
      <c r="AE81" s="111">
        <v>0</v>
      </c>
      <c r="AF81" s="111">
        <v>0</v>
      </c>
      <c r="AG81" s="118">
        <v>0</v>
      </c>
      <c r="AI81" s="111">
        <v>0</v>
      </c>
      <c r="AJ81" s="111">
        <v>0</v>
      </c>
      <c r="AK81" s="111">
        <v>0</v>
      </c>
      <c r="AL81" s="111">
        <v>0</v>
      </c>
      <c r="AM81" s="111">
        <v>0</v>
      </c>
      <c r="AN81" s="111">
        <v>0</v>
      </c>
      <c r="AO81" s="111">
        <v>0</v>
      </c>
      <c r="AP81" s="111">
        <v>0</v>
      </c>
      <c r="AQ81" s="111">
        <v>0</v>
      </c>
      <c r="AR81" t="s">
        <v>367</v>
      </c>
      <c r="AS81">
        <f t="shared" ref="AS81:AS144" si="54">+IF(A81&lt;&gt;A80,1,0)</f>
        <v>0</v>
      </c>
      <c r="AT81">
        <f t="shared" si="33"/>
        <v>0</v>
      </c>
      <c r="AU81">
        <f t="shared" si="34"/>
        <v>0</v>
      </c>
      <c r="AV81" s="113">
        <f t="shared" si="35"/>
        <v>0</v>
      </c>
      <c r="AW81" s="97">
        <f t="shared" si="36"/>
        <v>0</v>
      </c>
      <c r="AX81" s="114">
        <f t="shared" si="37"/>
        <v>5.2041704279304213E-18</v>
      </c>
      <c r="AY81" s="114">
        <f t="shared" si="38"/>
        <v>0</v>
      </c>
      <c r="AZ81" s="114">
        <f t="shared" si="39"/>
        <v>5.2041704279304213E-18</v>
      </c>
      <c r="BB81" s="115">
        <f t="shared" si="40"/>
        <v>0</v>
      </c>
      <c r="BC81" s="116">
        <f t="shared" si="41"/>
        <v>0</v>
      </c>
      <c r="BD81" s="116">
        <f t="shared" si="42"/>
        <v>0</v>
      </c>
      <c r="BE81" s="97">
        <f t="shared" si="43"/>
        <v>0</v>
      </c>
      <c r="BG81" s="114">
        <f t="shared" ref="BG81:BG144" si="55">ROUND(P81,9)</f>
        <v>0.24</v>
      </c>
      <c r="BH81" s="114">
        <f t="shared" si="44"/>
        <v>0</v>
      </c>
      <c r="BI81" s="114">
        <f t="shared" ref="BI81:BI144" si="56">ROUND(+AB81,9)</f>
        <v>0</v>
      </c>
      <c r="BJ81" s="114">
        <f t="shared" si="45"/>
        <v>0</v>
      </c>
      <c r="BK81" s="114">
        <f t="shared" ref="BK81:BK144" si="57">+ROUND(AF81,9)</f>
        <v>0</v>
      </c>
      <c r="BL81" s="114">
        <f t="shared" si="46"/>
        <v>0</v>
      </c>
      <c r="BM81" s="117">
        <f t="shared" si="47"/>
        <v>0.24822</v>
      </c>
      <c r="BN81" s="114">
        <f t="shared" si="48"/>
        <v>0</v>
      </c>
      <c r="BO81" s="114">
        <f t="shared" ref="BO81:BO144" si="58">+ROUND(T81,9)</f>
        <v>0</v>
      </c>
      <c r="BP81" s="114">
        <f t="shared" si="49"/>
        <v>0</v>
      </c>
      <c r="BQ81" s="114">
        <f t="shared" ref="BQ81:BQ144" si="59">+ROUND(U81,9)</f>
        <v>0</v>
      </c>
      <c r="BR81" s="114">
        <f t="shared" si="50"/>
        <v>0</v>
      </c>
      <c r="BS81" s="114">
        <f t="shared" ref="BS81:BS144" si="60">+ROUND(W81,9)</f>
        <v>0</v>
      </c>
      <c r="BT81" s="114">
        <f t="shared" si="51"/>
        <v>0</v>
      </c>
      <c r="BU81">
        <f t="shared" si="52"/>
        <v>0</v>
      </c>
      <c r="BW81" s="71">
        <f t="shared" si="53"/>
        <v>0</v>
      </c>
      <c r="BX81" s="70">
        <f t="shared" si="29"/>
        <v>0</v>
      </c>
      <c r="BY81" s="111">
        <f t="shared" si="30"/>
        <v>5.2041704279304213E-18</v>
      </c>
      <c r="BZ81" s="70">
        <f t="shared" si="31"/>
        <v>0</v>
      </c>
    </row>
    <row r="82" spans="1:78" ht="15">
      <c r="A82">
        <f t="shared" si="32"/>
        <v>0</v>
      </c>
      <c r="B82" t="s">
        <v>253</v>
      </c>
      <c r="C82">
        <v>0</v>
      </c>
      <c r="L82" s="111">
        <v>2.9982199999999999</v>
      </c>
      <c r="M82" s="111">
        <v>0</v>
      </c>
      <c r="N82" s="111">
        <v>0</v>
      </c>
      <c r="O82" s="111">
        <v>2.9982199999999999</v>
      </c>
      <c r="P82" s="111">
        <v>2.7123623540000006</v>
      </c>
      <c r="Q82" s="111">
        <v>8.2199999999999999E-3</v>
      </c>
      <c r="R82" s="111">
        <v>0</v>
      </c>
      <c r="S82" s="111">
        <v>2.7205823540000003</v>
      </c>
      <c r="T82" s="111">
        <v>0</v>
      </c>
      <c r="U82" s="111">
        <v>0</v>
      </c>
      <c r="V82" s="111">
        <v>0</v>
      </c>
      <c r="W82" s="111">
        <v>0</v>
      </c>
      <c r="X82" s="111">
        <v>0</v>
      </c>
      <c r="Y82" s="111">
        <v>0</v>
      </c>
      <c r="Z82" s="111">
        <v>0</v>
      </c>
      <c r="AA82" s="111">
        <v>0</v>
      </c>
      <c r="AB82" s="111">
        <v>0.27763764600000002</v>
      </c>
      <c r="AC82" s="111">
        <v>0</v>
      </c>
      <c r="AD82" s="111">
        <v>0</v>
      </c>
      <c r="AE82" s="111">
        <v>0</v>
      </c>
      <c r="AF82" s="111">
        <v>0</v>
      </c>
      <c r="AG82" s="118">
        <v>0</v>
      </c>
      <c r="AI82" s="111">
        <v>0</v>
      </c>
      <c r="AJ82" s="111">
        <v>0</v>
      </c>
      <c r="AK82" s="111">
        <v>0</v>
      </c>
      <c r="AL82" s="111">
        <v>0</v>
      </c>
      <c r="AM82" s="111">
        <v>0</v>
      </c>
      <c r="AN82" s="111">
        <v>0</v>
      </c>
      <c r="AO82" s="111">
        <v>0</v>
      </c>
      <c r="AP82" s="111">
        <v>0</v>
      </c>
      <c r="AQ82" s="111">
        <v>0</v>
      </c>
      <c r="AS82">
        <f t="shared" si="54"/>
        <v>1</v>
      </c>
      <c r="AT82">
        <f t="shared" si="33"/>
        <v>-1</v>
      </c>
      <c r="AU82">
        <f t="shared" si="34"/>
        <v>0</v>
      </c>
      <c r="AV82" s="113">
        <f t="shared" si="35"/>
        <v>0</v>
      </c>
      <c r="AW82" s="97">
        <f t="shared" si="36"/>
        <v>9.2600825156259392E-2</v>
      </c>
      <c r="AX82" s="114">
        <f t="shared" si="37"/>
        <v>-3.2786273695961654E-16</v>
      </c>
      <c r="AY82" s="114">
        <f t="shared" si="38"/>
        <v>0</v>
      </c>
      <c r="AZ82" s="114">
        <f t="shared" si="39"/>
        <v>-7.2164496600635175E-16</v>
      </c>
      <c r="BB82" s="115">
        <f t="shared" si="40"/>
        <v>0</v>
      </c>
      <c r="BC82" s="116">
        <f t="shared" si="41"/>
        <v>0</v>
      </c>
      <c r="BD82" s="116">
        <f t="shared" si="42"/>
        <v>0</v>
      </c>
      <c r="BE82" s="97">
        <f t="shared" si="43"/>
        <v>0</v>
      </c>
      <c r="BG82" s="114">
        <f t="shared" si="55"/>
        <v>2.7123623540000001</v>
      </c>
      <c r="BH82" s="114">
        <f t="shared" si="44"/>
        <v>0</v>
      </c>
      <c r="BI82" s="114">
        <f t="shared" si="56"/>
        <v>0.27763764600000002</v>
      </c>
      <c r="BJ82" s="114">
        <f t="shared" si="45"/>
        <v>0</v>
      </c>
      <c r="BK82" s="114">
        <f t="shared" si="57"/>
        <v>0</v>
      </c>
      <c r="BL82" s="114">
        <f t="shared" si="46"/>
        <v>0</v>
      </c>
      <c r="BM82" s="117">
        <f t="shared" si="47"/>
        <v>2.9982200000000008</v>
      </c>
      <c r="BN82" s="114">
        <f t="shared" si="48"/>
        <v>0</v>
      </c>
      <c r="BO82" s="114">
        <f t="shared" si="58"/>
        <v>0</v>
      </c>
      <c r="BP82" s="114">
        <f t="shared" si="49"/>
        <v>0</v>
      </c>
      <c r="BQ82" s="114">
        <f t="shared" si="59"/>
        <v>0</v>
      </c>
      <c r="BR82" s="114">
        <f t="shared" si="50"/>
        <v>0</v>
      </c>
      <c r="BS82" s="114">
        <f t="shared" si="60"/>
        <v>0</v>
      </c>
      <c r="BT82" s="114">
        <f t="shared" si="51"/>
        <v>0</v>
      </c>
      <c r="BU82">
        <f t="shared" si="52"/>
        <v>0</v>
      </c>
      <c r="BW82" s="71">
        <f t="shared" si="53"/>
        <v>0</v>
      </c>
      <c r="BX82" s="70">
        <f t="shared" ref="BX82:BX145" si="61">+AL82/S82</f>
        <v>0</v>
      </c>
      <c r="BY82" s="111">
        <f t="shared" ref="BY82:BY145" si="62">+S82-P82-Q82-R82</f>
        <v>-3.2786273695961654E-16</v>
      </c>
      <c r="BZ82" s="70">
        <f t="shared" ref="BZ82:BZ145" si="63">IF(OR(AL82=0,AL82=""),0,AL82/S82)</f>
        <v>0</v>
      </c>
    </row>
    <row r="83" spans="1:78" ht="15">
      <c r="A83">
        <f t="shared" ref="A83:A146" si="64">AR83</f>
        <v>0</v>
      </c>
      <c r="C83">
        <v>0</v>
      </c>
      <c r="L83" s="111"/>
      <c r="M83" s="111"/>
      <c r="N83" s="111"/>
      <c r="O83" s="111"/>
      <c r="P83" s="111"/>
      <c r="Q83" s="111"/>
      <c r="R83" s="111"/>
      <c r="S83" s="111"/>
      <c r="T83" s="111"/>
      <c r="U83" s="111"/>
      <c r="V83" s="111"/>
      <c r="W83" s="111"/>
      <c r="X83" s="111"/>
      <c r="Y83" s="111"/>
      <c r="Z83" s="111"/>
      <c r="AA83" s="111"/>
      <c r="AB83" s="111"/>
      <c r="AC83" s="111"/>
      <c r="AD83" s="111"/>
      <c r="AE83" s="111"/>
      <c r="AF83" s="111"/>
      <c r="AI83" s="111"/>
      <c r="AJ83" s="111"/>
      <c r="AK83" s="111"/>
      <c r="AL83" s="111"/>
      <c r="AM83" s="111"/>
      <c r="AN83" s="111"/>
      <c r="AO83" s="111"/>
      <c r="AP83" s="111"/>
      <c r="AQ83" s="111"/>
      <c r="AS83">
        <f t="shared" si="54"/>
        <v>0</v>
      </c>
      <c r="AT83">
        <f t="shared" si="33"/>
        <v>0</v>
      </c>
      <c r="AU83">
        <f t="shared" si="34"/>
        <v>0</v>
      </c>
      <c r="AV83" s="113">
        <f t="shared" si="35"/>
        <v>0</v>
      </c>
      <c r="AW83" s="97">
        <f t="shared" si="36"/>
        <v>0</v>
      </c>
      <c r="AX83" s="114">
        <f t="shared" si="37"/>
        <v>0</v>
      </c>
      <c r="AY83" s="114">
        <f t="shared" si="38"/>
        <v>0</v>
      </c>
      <c r="AZ83" s="114">
        <f t="shared" si="39"/>
        <v>0</v>
      </c>
      <c r="BB83" s="115">
        <f t="shared" si="40"/>
        <v>0</v>
      </c>
      <c r="BC83" s="116">
        <f t="shared" si="41"/>
        <v>0</v>
      </c>
      <c r="BD83" s="116">
        <f t="shared" si="42"/>
        <v>0</v>
      </c>
      <c r="BE83" s="97">
        <f t="shared" si="43"/>
        <v>0</v>
      </c>
      <c r="BG83" s="114">
        <f t="shared" si="55"/>
        <v>0</v>
      </c>
      <c r="BH83" s="114">
        <f t="shared" si="44"/>
        <v>0</v>
      </c>
      <c r="BI83" s="114">
        <f t="shared" si="56"/>
        <v>0</v>
      </c>
      <c r="BJ83" s="114">
        <f t="shared" si="45"/>
        <v>0</v>
      </c>
      <c r="BK83" s="114">
        <f t="shared" si="57"/>
        <v>0</v>
      </c>
      <c r="BL83" s="114">
        <f t="shared" si="46"/>
        <v>0</v>
      </c>
      <c r="BM83" s="117">
        <f t="shared" si="47"/>
        <v>0</v>
      </c>
      <c r="BN83" s="114">
        <f t="shared" si="48"/>
        <v>0</v>
      </c>
      <c r="BO83" s="114">
        <f t="shared" si="58"/>
        <v>0</v>
      </c>
      <c r="BP83" s="114">
        <f t="shared" si="49"/>
        <v>0</v>
      </c>
      <c r="BQ83" s="114">
        <f t="shared" si="59"/>
        <v>0</v>
      </c>
      <c r="BR83" s="114">
        <f t="shared" si="50"/>
        <v>0</v>
      </c>
      <c r="BS83" s="114">
        <f t="shared" si="60"/>
        <v>0</v>
      </c>
      <c r="BT83" s="114">
        <f t="shared" si="51"/>
        <v>0</v>
      </c>
      <c r="BU83">
        <f t="shared" si="52"/>
        <v>0</v>
      </c>
      <c r="BW83" s="71">
        <f t="shared" si="53"/>
        <v>0</v>
      </c>
      <c r="BX83" s="70" t="e">
        <f t="shared" si="61"/>
        <v>#DIV/0!</v>
      </c>
      <c r="BY83" s="111">
        <f t="shared" si="62"/>
        <v>0</v>
      </c>
      <c r="BZ83" s="70">
        <f t="shared" si="63"/>
        <v>0</v>
      </c>
    </row>
    <row r="84" spans="1:78" ht="15">
      <c r="A84" t="str">
        <f t="shared" si="64"/>
        <v>865130</v>
      </c>
      <c r="B84" t="s">
        <v>193</v>
      </c>
      <c r="C84" t="s">
        <v>376</v>
      </c>
      <c r="D84" t="s">
        <v>194</v>
      </c>
      <c r="E84" t="s">
        <v>195</v>
      </c>
      <c r="I84" t="s">
        <v>346</v>
      </c>
      <c r="J84" t="s">
        <v>347</v>
      </c>
      <c r="K84" s="119">
        <v>45379</v>
      </c>
      <c r="L84" s="111">
        <v>0</v>
      </c>
      <c r="M84" s="111">
        <v>0</v>
      </c>
      <c r="N84" s="111">
        <v>0</v>
      </c>
      <c r="O84" s="111">
        <v>0</v>
      </c>
      <c r="P84" s="111">
        <v>0</v>
      </c>
      <c r="Q84" s="111">
        <v>0</v>
      </c>
      <c r="R84" s="111">
        <v>0</v>
      </c>
      <c r="S84" s="111">
        <v>0</v>
      </c>
      <c r="T84" s="111">
        <v>0</v>
      </c>
      <c r="U84" s="111">
        <v>0</v>
      </c>
      <c r="V84" s="111">
        <v>0</v>
      </c>
      <c r="W84" s="111">
        <v>0</v>
      </c>
      <c r="X84" s="111">
        <v>0</v>
      </c>
      <c r="Y84" s="111">
        <v>0</v>
      </c>
      <c r="Z84" s="111">
        <v>0</v>
      </c>
      <c r="AA84" s="111">
        <v>0</v>
      </c>
      <c r="AB84" s="111">
        <v>0</v>
      </c>
      <c r="AC84" s="111">
        <v>0</v>
      </c>
      <c r="AD84" s="111">
        <v>0</v>
      </c>
      <c r="AE84" s="111">
        <v>0</v>
      </c>
      <c r="AF84" s="111">
        <v>0</v>
      </c>
      <c r="AG84" s="118">
        <v>0</v>
      </c>
      <c r="AI84" s="111">
        <v>0</v>
      </c>
      <c r="AJ84" s="111">
        <v>0</v>
      </c>
      <c r="AK84" s="111">
        <v>0</v>
      </c>
      <c r="AL84" s="111">
        <v>0</v>
      </c>
      <c r="AM84" s="111">
        <v>0</v>
      </c>
      <c r="AN84" s="111">
        <v>0</v>
      </c>
      <c r="AO84" s="111">
        <v>0</v>
      </c>
      <c r="AP84" s="111">
        <v>0</v>
      </c>
      <c r="AQ84" s="111">
        <v>0</v>
      </c>
      <c r="AR84" t="s">
        <v>376</v>
      </c>
      <c r="AS84">
        <f t="shared" si="54"/>
        <v>1</v>
      </c>
      <c r="AT84">
        <f t="shared" si="33"/>
        <v>0</v>
      </c>
      <c r="AU84">
        <f t="shared" si="34"/>
        <v>1</v>
      </c>
      <c r="AV84" s="113">
        <f t="shared" si="35"/>
        <v>0</v>
      </c>
      <c r="AW84" s="97">
        <f t="shared" si="36"/>
        <v>0</v>
      </c>
      <c r="AX84" s="114">
        <f t="shared" si="37"/>
        <v>0</v>
      </c>
      <c r="AY84" s="114">
        <f t="shared" si="38"/>
        <v>0</v>
      </c>
      <c r="AZ84" s="114">
        <f t="shared" si="39"/>
        <v>0</v>
      </c>
      <c r="BB84" s="115">
        <f t="shared" si="40"/>
        <v>0</v>
      </c>
      <c r="BC84" s="116">
        <f t="shared" si="41"/>
        <v>0</v>
      </c>
      <c r="BD84" s="116">
        <f t="shared" si="42"/>
        <v>0</v>
      </c>
      <c r="BE84" s="97">
        <f t="shared" si="43"/>
        <v>0</v>
      </c>
      <c r="BG84" s="114">
        <f t="shared" si="55"/>
        <v>0</v>
      </c>
      <c r="BH84" s="114">
        <f t="shared" si="44"/>
        <v>0</v>
      </c>
      <c r="BI84" s="114">
        <f t="shared" si="56"/>
        <v>0</v>
      </c>
      <c r="BJ84" s="114">
        <f t="shared" si="45"/>
        <v>0</v>
      </c>
      <c r="BK84" s="114">
        <f t="shared" si="57"/>
        <v>0</v>
      </c>
      <c r="BL84" s="114">
        <f t="shared" si="46"/>
        <v>0</v>
      </c>
      <c r="BM84" s="117">
        <f t="shared" si="47"/>
        <v>0</v>
      </c>
      <c r="BN84" s="114">
        <f t="shared" si="48"/>
        <v>0</v>
      </c>
      <c r="BO84" s="114">
        <f t="shared" si="58"/>
        <v>0</v>
      </c>
      <c r="BP84" s="114">
        <f t="shared" si="49"/>
        <v>0</v>
      </c>
      <c r="BQ84" s="114">
        <f t="shared" si="59"/>
        <v>0</v>
      </c>
      <c r="BR84" s="114">
        <f t="shared" si="50"/>
        <v>0</v>
      </c>
      <c r="BS84" s="114">
        <f t="shared" si="60"/>
        <v>0</v>
      </c>
      <c r="BT84" s="114">
        <f t="shared" si="51"/>
        <v>0</v>
      </c>
      <c r="BU84">
        <f t="shared" si="52"/>
        <v>0</v>
      </c>
      <c r="BW84" s="71">
        <f t="shared" si="53"/>
        <v>0</v>
      </c>
      <c r="BX84" s="70" t="e">
        <f t="shared" si="61"/>
        <v>#DIV/0!</v>
      </c>
      <c r="BY84" s="111">
        <f t="shared" si="62"/>
        <v>0</v>
      </c>
      <c r="BZ84" s="70">
        <f t="shared" si="63"/>
        <v>0</v>
      </c>
    </row>
    <row r="85" spans="1:78" ht="15">
      <c r="A85" t="str">
        <f t="shared" si="64"/>
        <v>865130</v>
      </c>
      <c r="B85" t="s">
        <v>193</v>
      </c>
      <c r="C85" t="s">
        <v>376</v>
      </c>
      <c r="D85" t="s">
        <v>194</v>
      </c>
      <c r="E85" t="s">
        <v>195</v>
      </c>
      <c r="I85" t="s">
        <v>349</v>
      </c>
      <c r="J85" t="s">
        <v>349</v>
      </c>
      <c r="K85" s="119">
        <v>45471</v>
      </c>
      <c r="L85" s="111">
        <v>0.1</v>
      </c>
      <c r="M85" s="111">
        <v>0</v>
      </c>
      <c r="N85" s="111">
        <v>0</v>
      </c>
      <c r="O85" s="111">
        <v>0.1</v>
      </c>
      <c r="P85" s="111">
        <v>0.1</v>
      </c>
      <c r="Q85" s="111">
        <v>0</v>
      </c>
      <c r="R85" s="111">
        <v>0</v>
      </c>
      <c r="S85" s="111">
        <v>0.1</v>
      </c>
      <c r="T85" s="111">
        <v>0</v>
      </c>
      <c r="U85" s="111">
        <v>0</v>
      </c>
      <c r="V85" s="111">
        <v>0</v>
      </c>
      <c r="W85" s="111">
        <v>0</v>
      </c>
      <c r="X85" s="111">
        <v>0</v>
      </c>
      <c r="Y85" s="111">
        <v>0</v>
      </c>
      <c r="Z85" s="111">
        <v>0</v>
      </c>
      <c r="AA85" s="111">
        <v>0</v>
      </c>
      <c r="AB85" s="111">
        <v>0</v>
      </c>
      <c r="AC85" s="111">
        <v>0</v>
      </c>
      <c r="AD85" s="111">
        <v>0</v>
      </c>
      <c r="AE85" s="111">
        <v>0</v>
      </c>
      <c r="AF85" s="111">
        <v>0</v>
      </c>
      <c r="AG85" s="118">
        <v>0</v>
      </c>
      <c r="AI85" s="111">
        <v>0</v>
      </c>
      <c r="AJ85" s="111">
        <v>0</v>
      </c>
      <c r="AK85" s="111">
        <v>0</v>
      </c>
      <c r="AL85" s="111">
        <v>0</v>
      </c>
      <c r="AM85" s="111">
        <v>0</v>
      </c>
      <c r="AN85" s="111">
        <v>0</v>
      </c>
      <c r="AO85" s="111">
        <v>0</v>
      </c>
      <c r="AP85" s="111">
        <v>0</v>
      </c>
      <c r="AQ85" s="111">
        <v>0</v>
      </c>
      <c r="AR85" t="s">
        <v>376</v>
      </c>
      <c r="AS85">
        <f t="shared" si="54"/>
        <v>0</v>
      </c>
      <c r="AT85">
        <f t="shared" si="33"/>
        <v>0</v>
      </c>
      <c r="AU85">
        <f t="shared" si="34"/>
        <v>0</v>
      </c>
      <c r="AV85" s="113">
        <f t="shared" si="35"/>
        <v>0</v>
      </c>
      <c r="AW85" s="97">
        <f t="shared" si="36"/>
        <v>0</v>
      </c>
      <c r="AX85" s="114">
        <f t="shared" si="37"/>
        <v>0</v>
      </c>
      <c r="AY85" s="114">
        <f t="shared" si="38"/>
        <v>0</v>
      </c>
      <c r="AZ85" s="114">
        <f t="shared" si="39"/>
        <v>0</v>
      </c>
      <c r="BB85" s="115">
        <f t="shared" si="40"/>
        <v>0</v>
      </c>
      <c r="BC85" s="116">
        <f t="shared" si="41"/>
        <v>0</v>
      </c>
      <c r="BD85" s="116">
        <f t="shared" si="42"/>
        <v>0</v>
      </c>
      <c r="BE85" s="97">
        <f t="shared" si="43"/>
        <v>0</v>
      </c>
      <c r="BG85" s="114">
        <f t="shared" si="55"/>
        <v>0.1</v>
      </c>
      <c r="BH85" s="114">
        <f t="shared" si="44"/>
        <v>0</v>
      </c>
      <c r="BI85" s="114">
        <f t="shared" si="56"/>
        <v>0</v>
      </c>
      <c r="BJ85" s="114">
        <f t="shared" si="45"/>
        <v>0</v>
      </c>
      <c r="BK85" s="114">
        <f t="shared" si="57"/>
        <v>0</v>
      </c>
      <c r="BL85" s="114">
        <f t="shared" si="46"/>
        <v>0</v>
      </c>
      <c r="BM85" s="117">
        <f t="shared" si="47"/>
        <v>0.1</v>
      </c>
      <c r="BN85" s="114">
        <f t="shared" si="48"/>
        <v>0</v>
      </c>
      <c r="BO85" s="114">
        <f t="shared" si="58"/>
        <v>0</v>
      </c>
      <c r="BP85" s="114">
        <f t="shared" si="49"/>
        <v>0</v>
      </c>
      <c r="BQ85" s="114">
        <f t="shared" si="59"/>
        <v>0</v>
      </c>
      <c r="BR85" s="114">
        <f t="shared" si="50"/>
        <v>0</v>
      </c>
      <c r="BS85" s="114">
        <f t="shared" si="60"/>
        <v>0</v>
      </c>
      <c r="BT85" s="114">
        <f t="shared" si="51"/>
        <v>0</v>
      </c>
      <c r="BU85">
        <f t="shared" si="52"/>
        <v>0</v>
      </c>
      <c r="BW85" s="71">
        <f t="shared" si="53"/>
        <v>0</v>
      </c>
      <c r="BX85" s="70">
        <f t="shared" si="61"/>
        <v>0</v>
      </c>
      <c r="BY85" s="111">
        <f t="shared" si="62"/>
        <v>0</v>
      </c>
      <c r="BZ85" s="70">
        <f t="shared" si="63"/>
        <v>0</v>
      </c>
    </row>
    <row r="86" spans="1:78" ht="15">
      <c r="A86" t="str">
        <f t="shared" si="64"/>
        <v>865130</v>
      </c>
      <c r="B86" t="s">
        <v>193</v>
      </c>
      <c r="C86" t="s">
        <v>376</v>
      </c>
      <c r="D86" t="s">
        <v>194</v>
      </c>
      <c r="E86" t="s">
        <v>195</v>
      </c>
      <c r="I86" t="s">
        <v>350</v>
      </c>
      <c r="J86" t="s">
        <v>350</v>
      </c>
      <c r="K86" s="119">
        <v>45565</v>
      </c>
      <c r="L86" s="111">
        <v>0.15</v>
      </c>
      <c r="M86" s="111">
        <v>0</v>
      </c>
      <c r="N86" s="111">
        <v>0</v>
      </c>
      <c r="O86" s="111">
        <v>0.15</v>
      </c>
      <c r="P86" s="111">
        <v>0.15</v>
      </c>
      <c r="Q86" s="111">
        <v>0</v>
      </c>
      <c r="R86" s="111">
        <v>0</v>
      </c>
      <c r="S86" s="111">
        <v>0.15</v>
      </c>
      <c r="T86" s="111">
        <v>0</v>
      </c>
      <c r="U86" s="111">
        <v>0</v>
      </c>
      <c r="V86" s="111">
        <v>0</v>
      </c>
      <c r="W86" s="111">
        <v>0</v>
      </c>
      <c r="X86" s="111">
        <v>0</v>
      </c>
      <c r="Y86" s="111">
        <v>0</v>
      </c>
      <c r="Z86" s="111">
        <v>0</v>
      </c>
      <c r="AA86" s="111">
        <v>0</v>
      </c>
      <c r="AB86" s="111">
        <v>0</v>
      </c>
      <c r="AC86" s="111">
        <v>0</v>
      </c>
      <c r="AD86" s="111">
        <v>0</v>
      </c>
      <c r="AE86" s="111">
        <v>0</v>
      </c>
      <c r="AF86" s="111">
        <v>0</v>
      </c>
      <c r="AG86" s="118">
        <v>0</v>
      </c>
      <c r="AI86" s="111">
        <v>0</v>
      </c>
      <c r="AJ86" s="111">
        <v>0</v>
      </c>
      <c r="AK86" s="111">
        <v>0</v>
      </c>
      <c r="AL86" s="111">
        <v>0</v>
      </c>
      <c r="AM86" s="111">
        <v>0</v>
      </c>
      <c r="AN86" s="111">
        <v>0</v>
      </c>
      <c r="AO86" s="111">
        <v>0</v>
      </c>
      <c r="AP86" s="111">
        <v>0</v>
      </c>
      <c r="AQ86" s="111">
        <v>0</v>
      </c>
      <c r="AR86" t="s">
        <v>376</v>
      </c>
      <c r="AS86">
        <f t="shared" si="54"/>
        <v>0</v>
      </c>
      <c r="AT86">
        <f t="shared" si="33"/>
        <v>0</v>
      </c>
      <c r="AU86">
        <f t="shared" si="34"/>
        <v>0</v>
      </c>
      <c r="AV86" s="113">
        <f t="shared" si="35"/>
        <v>0</v>
      </c>
      <c r="AW86" s="97">
        <f t="shared" si="36"/>
        <v>0</v>
      </c>
      <c r="AX86" s="114">
        <f t="shared" si="37"/>
        <v>0</v>
      </c>
      <c r="AY86" s="114">
        <f t="shared" si="38"/>
        <v>0</v>
      </c>
      <c r="AZ86" s="114">
        <f t="shared" si="39"/>
        <v>0</v>
      </c>
      <c r="BB86" s="115">
        <f t="shared" si="40"/>
        <v>0</v>
      </c>
      <c r="BC86" s="116">
        <f t="shared" si="41"/>
        <v>0</v>
      </c>
      <c r="BD86" s="116">
        <f t="shared" si="42"/>
        <v>0</v>
      </c>
      <c r="BE86" s="97">
        <f t="shared" si="43"/>
        <v>0</v>
      </c>
      <c r="BG86" s="114">
        <f t="shared" si="55"/>
        <v>0.15</v>
      </c>
      <c r="BH86" s="114">
        <f t="shared" si="44"/>
        <v>0</v>
      </c>
      <c r="BI86" s="114">
        <f t="shared" si="56"/>
        <v>0</v>
      </c>
      <c r="BJ86" s="114">
        <f t="shared" si="45"/>
        <v>0</v>
      </c>
      <c r="BK86" s="114">
        <f t="shared" si="57"/>
        <v>0</v>
      </c>
      <c r="BL86" s="114">
        <f t="shared" si="46"/>
        <v>0</v>
      </c>
      <c r="BM86" s="117">
        <f t="shared" si="47"/>
        <v>0.15</v>
      </c>
      <c r="BN86" s="114">
        <f t="shared" si="48"/>
        <v>0</v>
      </c>
      <c r="BO86" s="114">
        <f t="shared" si="58"/>
        <v>0</v>
      </c>
      <c r="BP86" s="114">
        <f t="shared" si="49"/>
        <v>0</v>
      </c>
      <c r="BQ86" s="114">
        <f t="shared" si="59"/>
        <v>0</v>
      </c>
      <c r="BR86" s="114">
        <f t="shared" si="50"/>
        <v>0</v>
      </c>
      <c r="BS86" s="114">
        <f t="shared" si="60"/>
        <v>0</v>
      </c>
      <c r="BT86" s="114">
        <f t="shared" si="51"/>
        <v>0</v>
      </c>
      <c r="BU86">
        <f t="shared" si="52"/>
        <v>0</v>
      </c>
      <c r="BW86" s="71">
        <f t="shared" si="53"/>
        <v>0</v>
      </c>
      <c r="BX86" s="70">
        <f t="shared" si="61"/>
        <v>0</v>
      </c>
      <c r="BY86" s="111">
        <f t="shared" si="62"/>
        <v>0</v>
      </c>
      <c r="BZ86" s="70">
        <f t="shared" si="63"/>
        <v>0</v>
      </c>
    </row>
    <row r="87" spans="1:78" ht="15">
      <c r="A87" t="str">
        <f t="shared" si="64"/>
        <v>865130</v>
      </c>
      <c r="B87" t="s">
        <v>193</v>
      </c>
      <c r="C87" t="s">
        <v>376</v>
      </c>
      <c r="D87" t="s">
        <v>194</v>
      </c>
      <c r="E87" t="s">
        <v>195</v>
      </c>
      <c r="I87" t="s">
        <v>351</v>
      </c>
      <c r="J87" t="s">
        <v>351</v>
      </c>
      <c r="K87" s="119">
        <v>45657</v>
      </c>
      <c r="L87" s="111">
        <v>1.252E-2</v>
      </c>
      <c r="M87" s="111">
        <v>0</v>
      </c>
      <c r="N87" s="111">
        <v>0</v>
      </c>
      <c r="O87" s="111">
        <v>1.252E-2</v>
      </c>
      <c r="P87" s="111">
        <v>1.252E-2</v>
      </c>
      <c r="Q87" s="111">
        <v>0</v>
      </c>
      <c r="R87" s="111">
        <v>0</v>
      </c>
      <c r="S87" s="111">
        <v>1.252E-2</v>
      </c>
      <c r="T87" s="111">
        <v>0</v>
      </c>
      <c r="U87" s="111">
        <v>0</v>
      </c>
      <c r="V87" s="111">
        <v>0</v>
      </c>
      <c r="W87" s="111">
        <v>0</v>
      </c>
      <c r="X87" s="111">
        <v>0</v>
      </c>
      <c r="Y87" s="111">
        <v>0</v>
      </c>
      <c r="Z87" s="111">
        <v>0</v>
      </c>
      <c r="AA87" s="111">
        <v>0</v>
      </c>
      <c r="AB87" s="111">
        <v>0</v>
      </c>
      <c r="AC87" s="111">
        <v>0</v>
      </c>
      <c r="AD87" s="111">
        <v>0</v>
      </c>
      <c r="AE87" s="111">
        <v>0</v>
      </c>
      <c r="AF87" s="111">
        <v>0</v>
      </c>
      <c r="AG87" s="118">
        <v>0</v>
      </c>
      <c r="AI87" s="111">
        <v>0</v>
      </c>
      <c r="AJ87" s="111">
        <v>0</v>
      </c>
      <c r="AK87" s="111">
        <v>0</v>
      </c>
      <c r="AL87" s="111">
        <v>0</v>
      </c>
      <c r="AM87" s="111">
        <v>0</v>
      </c>
      <c r="AN87" s="111">
        <v>0</v>
      </c>
      <c r="AO87" s="111">
        <v>0</v>
      </c>
      <c r="AP87" s="111">
        <v>0</v>
      </c>
      <c r="AQ87" s="111">
        <v>0</v>
      </c>
      <c r="AR87" t="s">
        <v>376</v>
      </c>
      <c r="AS87">
        <f t="shared" si="54"/>
        <v>0</v>
      </c>
      <c r="AT87">
        <f t="shared" si="33"/>
        <v>0</v>
      </c>
      <c r="AU87">
        <f t="shared" si="34"/>
        <v>0</v>
      </c>
      <c r="AV87" s="113">
        <f t="shared" si="35"/>
        <v>0</v>
      </c>
      <c r="AW87" s="97">
        <f t="shared" si="36"/>
        <v>0</v>
      </c>
      <c r="AX87" s="114">
        <f t="shared" si="37"/>
        <v>0</v>
      </c>
      <c r="AY87" s="114">
        <f t="shared" si="38"/>
        <v>0</v>
      </c>
      <c r="AZ87" s="114">
        <f t="shared" si="39"/>
        <v>0</v>
      </c>
      <c r="BB87" s="115">
        <f t="shared" si="40"/>
        <v>0</v>
      </c>
      <c r="BC87" s="116">
        <f t="shared" si="41"/>
        <v>0</v>
      </c>
      <c r="BD87" s="116">
        <f t="shared" si="42"/>
        <v>0</v>
      </c>
      <c r="BE87" s="97">
        <f t="shared" si="43"/>
        <v>0</v>
      </c>
      <c r="BG87" s="114">
        <f t="shared" si="55"/>
        <v>1.252E-2</v>
      </c>
      <c r="BH87" s="114">
        <f t="shared" si="44"/>
        <v>0</v>
      </c>
      <c r="BI87" s="114">
        <f t="shared" si="56"/>
        <v>0</v>
      </c>
      <c r="BJ87" s="114">
        <f t="shared" si="45"/>
        <v>0</v>
      </c>
      <c r="BK87" s="114">
        <f t="shared" si="57"/>
        <v>0</v>
      </c>
      <c r="BL87" s="114">
        <f t="shared" si="46"/>
        <v>0</v>
      </c>
      <c r="BM87" s="117">
        <f t="shared" si="47"/>
        <v>1.252E-2</v>
      </c>
      <c r="BN87" s="114">
        <f t="shared" si="48"/>
        <v>0</v>
      </c>
      <c r="BO87" s="114">
        <f t="shared" si="58"/>
        <v>0</v>
      </c>
      <c r="BP87" s="114">
        <f t="shared" si="49"/>
        <v>0</v>
      </c>
      <c r="BQ87" s="114">
        <f t="shared" si="59"/>
        <v>0</v>
      </c>
      <c r="BR87" s="114">
        <f t="shared" si="50"/>
        <v>0</v>
      </c>
      <c r="BS87" s="114">
        <f t="shared" si="60"/>
        <v>0</v>
      </c>
      <c r="BT87" s="114">
        <f t="shared" si="51"/>
        <v>0</v>
      </c>
      <c r="BU87">
        <f t="shared" si="52"/>
        <v>0</v>
      </c>
      <c r="BW87" s="71">
        <f t="shared" si="53"/>
        <v>0</v>
      </c>
      <c r="BX87" s="70">
        <f t="shared" si="61"/>
        <v>0</v>
      </c>
      <c r="BY87" s="111">
        <f t="shared" si="62"/>
        <v>0</v>
      </c>
      <c r="BZ87" s="70">
        <f t="shared" si="63"/>
        <v>0</v>
      </c>
    </row>
    <row r="88" spans="1:78" ht="15">
      <c r="A88">
        <f t="shared" si="64"/>
        <v>0</v>
      </c>
      <c r="B88" t="s">
        <v>253</v>
      </c>
      <c r="C88">
        <v>0</v>
      </c>
      <c r="L88" s="111">
        <v>0.26251999999999998</v>
      </c>
      <c r="M88" s="111">
        <v>0</v>
      </c>
      <c r="N88" s="111">
        <v>0</v>
      </c>
      <c r="O88" s="111">
        <v>0.26251999999999998</v>
      </c>
      <c r="P88" s="111">
        <v>0.26251999999999998</v>
      </c>
      <c r="Q88" s="111">
        <v>0</v>
      </c>
      <c r="R88" s="111">
        <v>0</v>
      </c>
      <c r="S88" s="111">
        <v>0.26251999999999998</v>
      </c>
      <c r="T88" s="111">
        <v>0</v>
      </c>
      <c r="U88" s="111">
        <v>0</v>
      </c>
      <c r="V88" s="111">
        <v>0</v>
      </c>
      <c r="W88" s="111">
        <v>0</v>
      </c>
      <c r="X88" s="111">
        <v>0</v>
      </c>
      <c r="Y88" s="111">
        <v>0</v>
      </c>
      <c r="Z88" s="111">
        <v>0</v>
      </c>
      <c r="AA88" s="111">
        <v>0</v>
      </c>
      <c r="AB88" s="111">
        <v>0</v>
      </c>
      <c r="AC88" s="111">
        <v>0</v>
      </c>
      <c r="AD88" s="111">
        <v>0</v>
      </c>
      <c r="AE88" s="111">
        <v>0</v>
      </c>
      <c r="AF88" s="111">
        <v>0</v>
      </c>
      <c r="AG88" s="118">
        <v>0</v>
      </c>
      <c r="AI88" s="111">
        <v>0</v>
      </c>
      <c r="AJ88" s="111">
        <v>0</v>
      </c>
      <c r="AK88" s="111">
        <v>0</v>
      </c>
      <c r="AL88" s="111">
        <v>0</v>
      </c>
      <c r="AM88" s="111">
        <v>0</v>
      </c>
      <c r="AN88" s="111">
        <v>0</v>
      </c>
      <c r="AO88" s="111">
        <v>0</v>
      </c>
      <c r="AP88" s="111">
        <v>0</v>
      </c>
      <c r="AQ88" s="111">
        <v>0</v>
      </c>
      <c r="AS88">
        <f t="shared" si="54"/>
        <v>1</v>
      </c>
      <c r="AT88">
        <f t="shared" si="33"/>
        <v>-1</v>
      </c>
      <c r="AU88">
        <f t="shared" si="34"/>
        <v>0</v>
      </c>
      <c r="AV88" s="113">
        <f t="shared" si="35"/>
        <v>0</v>
      </c>
      <c r="AW88" s="97">
        <f t="shared" si="36"/>
        <v>0</v>
      </c>
      <c r="AX88" s="114">
        <f t="shared" si="37"/>
        <v>0</v>
      </c>
      <c r="AY88" s="114">
        <f t="shared" si="38"/>
        <v>0</v>
      </c>
      <c r="AZ88" s="114">
        <f t="shared" si="39"/>
        <v>0</v>
      </c>
      <c r="BB88" s="115">
        <f t="shared" si="40"/>
        <v>0</v>
      </c>
      <c r="BC88" s="116">
        <f t="shared" si="41"/>
        <v>0</v>
      </c>
      <c r="BD88" s="116">
        <f t="shared" si="42"/>
        <v>0</v>
      </c>
      <c r="BE88" s="97">
        <f t="shared" si="43"/>
        <v>0</v>
      </c>
      <c r="BG88" s="114">
        <f t="shared" si="55"/>
        <v>0.26251999999999998</v>
      </c>
      <c r="BH88" s="114">
        <f t="shared" si="44"/>
        <v>0</v>
      </c>
      <c r="BI88" s="114">
        <f t="shared" si="56"/>
        <v>0</v>
      </c>
      <c r="BJ88" s="114">
        <f t="shared" si="45"/>
        <v>0</v>
      </c>
      <c r="BK88" s="114">
        <f t="shared" si="57"/>
        <v>0</v>
      </c>
      <c r="BL88" s="114">
        <f t="shared" si="46"/>
        <v>0</v>
      </c>
      <c r="BM88" s="117">
        <f t="shared" si="47"/>
        <v>0.26251999999999998</v>
      </c>
      <c r="BN88" s="114">
        <f t="shared" si="48"/>
        <v>0</v>
      </c>
      <c r="BO88" s="114">
        <f t="shared" si="58"/>
        <v>0</v>
      </c>
      <c r="BP88" s="114">
        <f t="shared" si="49"/>
        <v>0</v>
      </c>
      <c r="BQ88" s="114">
        <f t="shared" si="59"/>
        <v>0</v>
      </c>
      <c r="BR88" s="114">
        <f t="shared" si="50"/>
        <v>0</v>
      </c>
      <c r="BS88" s="114">
        <f t="shared" si="60"/>
        <v>0</v>
      </c>
      <c r="BT88" s="114">
        <f t="shared" si="51"/>
        <v>0</v>
      </c>
      <c r="BU88">
        <f t="shared" si="52"/>
        <v>0</v>
      </c>
      <c r="BW88" s="71">
        <f t="shared" si="53"/>
        <v>0</v>
      </c>
      <c r="BX88" s="70">
        <f t="shared" si="61"/>
        <v>0</v>
      </c>
      <c r="BY88" s="111">
        <f t="shared" si="62"/>
        <v>0</v>
      </c>
      <c r="BZ88" s="70">
        <f t="shared" si="63"/>
        <v>0</v>
      </c>
    </row>
    <row r="89" spans="1:78" ht="15">
      <c r="A89">
        <f t="shared" si="64"/>
        <v>0</v>
      </c>
      <c r="C89">
        <v>0</v>
      </c>
      <c r="L89" s="111"/>
      <c r="M89" s="111"/>
      <c r="N89" s="111"/>
      <c r="O89" s="111"/>
      <c r="P89" s="111"/>
      <c r="Q89" s="111"/>
      <c r="R89" s="111"/>
      <c r="S89" s="111"/>
      <c r="T89" s="111"/>
      <c r="U89" s="111"/>
      <c r="V89" s="111"/>
      <c r="W89" s="111"/>
      <c r="X89" s="111"/>
      <c r="Y89" s="111"/>
      <c r="Z89" s="111"/>
      <c r="AA89" s="111"/>
      <c r="AB89" s="111"/>
      <c r="AC89" s="111"/>
      <c r="AD89" s="111"/>
      <c r="AE89" s="111"/>
      <c r="AF89" s="111"/>
      <c r="AI89" s="111"/>
      <c r="AJ89" s="111"/>
      <c r="AK89" s="111"/>
      <c r="AL89" s="111"/>
      <c r="AM89" s="111"/>
      <c r="AN89" s="111"/>
      <c r="AO89" s="111"/>
      <c r="AP89" s="111"/>
      <c r="AQ89" s="111"/>
      <c r="AS89">
        <f t="shared" si="54"/>
        <v>0</v>
      </c>
      <c r="AT89">
        <f t="shared" si="33"/>
        <v>0</v>
      </c>
      <c r="AU89">
        <f t="shared" si="34"/>
        <v>0</v>
      </c>
      <c r="AV89" s="113">
        <f t="shared" si="35"/>
        <v>0</v>
      </c>
      <c r="AW89" s="97">
        <f t="shared" si="36"/>
        <v>0</v>
      </c>
      <c r="AX89" s="114">
        <f t="shared" si="37"/>
        <v>0</v>
      </c>
      <c r="AY89" s="114">
        <f t="shared" si="38"/>
        <v>0</v>
      </c>
      <c r="AZ89" s="114">
        <f t="shared" si="39"/>
        <v>0</v>
      </c>
      <c r="BB89" s="115">
        <f t="shared" si="40"/>
        <v>0</v>
      </c>
      <c r="BC89" s="116">
        <f t="shared" si="41"/>
        <v>0</v>
      </c>
      <c r="BD89" s="116">
        <f t="shared" si="42"/>
        <v>0</v>
      </c>
      <c r="BE89" s="97">
        <f t="shared" si="43"/>
        <v>0</v>
      </c>
      <c r="BG89" s="114">
        <f t="shared" si="55"/>
        <v>0</v>
      </c>
      <c r="BH89" s="114">
        <f t="shared" si="44"/>
        <v>0</v>
      </c>
      <c r="BI89" s="114">
        <f t="shared" si="56"/>
        <v>0</v>
      </c>
      <c r="BJ89" s="114">
        <f t="shared" si="45"/>
        <v>0</v>
      </c>
      <c r="BK89" s="114">
        <f t="shared" si="57"/>
        <v>0</v>
      </c>
      <c r="BL89" s="114">
        <f t="shared" si="46"/>
        <v>0</v>
      </c>
      <c r="BM89" s="117">
        <f t="shared" si="47"/>
        <v>0</v>
      </c>
      <c r="BN89" s="114">
        <f t="shared" si="48"/>
        <v>0</v>
      </c>
      <c r="BO89" s="114">
        <f t="shared" si="58"/>
        <v>0</v>
      </c>
      <c r="BP89" s="114">
        <f t="shared" si="49"/>
        <v>0</v>
      </c>
      <c r="BQ89" s="114">
        <f t="shared" si="59"/>
        <v>0</v>
      </c>
      <c r="BR89" s="114">
        <f t="shared" si="50"/>
        <v>0</v>
      </c>
      <c r="BS89" s="114">
        <f t="shared" si="60"/>
        <v>0</v>
      </c>
      <c r="BT89" s="114">
        <f t="shared" si="51"/>
        <v>0</v>
      </c>
      <c r="BU89">
        <f t="shared" si="52"/>
        <v>0</v>
      </c>
      <c r="BW89" s="71">
        <f t="shared" si="53"/>
        <v>0</v>
      </c>
      <c r="BX89" s="70" t="e">
        <f t="shared" si="61"/>
        <v>#DIV/0!</v>
      </c>
      <c r="BY89" s="111">
        <f t="shared" si="62"/>
        <v>0</v>
      </c>
      <c r="BZ89" s="70">
        <f t="shared" si="63"/>
        <v>0</v>
      </c>
    </row>
    <row r="90" spans="1:78" ht="15">
      <c r="A90" t="str">
        <f t="shared" si="64"/>
        <v>865751</v>
      </c>
      <c r="B90" t="s">
        <v>187</v>
      </c>
      <c r="C90" t="s">
        <v>377</v>
      </c>
      <c r="D90" t="s">
        <v>188</v>
      </c>
      <c r="E90" t="s">
        <v>189</v>
      </c>
      <c r="I90" t="s">
        <v>346</v>
      </c>
      <c r="J90" t="s">
        <v>347</v>
      </c>
      <c r="K90" s="119">
        <v>45379</v>
      </c>
      <c r="L90" s="111">
        <v>0</v>
      </c>
      <c r="M90" s="111">
        <v>0</v>
      </c>
      <c r="N90" s="111">
        <v>0</v>
      </c>
      <c r="O90" s="111">
        <v>0</v>
      </c>
      <c r="P90" s="111">
        <v>0</v>
      </c>
      <c r="Q90" s="111">
        <v>0</v>
      </c>
      <c r="R90" s="111">
        <v>0</v>
      </c>
      <c r="S90" s="111">
        <v>0</v>
      </c>
      <c r="T90" s="111">
        <v>0</v>
      </c>
      <c r="U90" s="111">
        <v>0</v>
      </c>
      <c r="V90" s="111">
        <v>0</v>
      </c>
      <c r="W90" s="111">
        <v>0</v>
      </c>
      <c r="X90" s="111">
        <v>0</v>
      </c>
      <c r="Y90" s="111">
        <v>0</v>
      </c>
      <c r="Z90" s="111">
        <v>0</v>
      </c>
      <c r="AA90" s="111">
        <v>0</v>
      </c>
      <c r="AB90" s="111">
        <v>0</v>
      </c>
      <c r="AC90" s="111">
        <v>0</v>
      </c>
      <c r="AD90" s="111">
        <v>0</v>
      </c>
      <c r="AE90" s="111">
        <v>0</v>
      </c>
      <c r="AF90" s="111">
        <v>0</v>
      </c>
      <c r="AG90" s="118">
        <v>0</v>
      </c>
      <c r="AI90" s="111">
        <v>0</v>
      </c>
      <c r="AJ90" s="111">
        <v>0</v>
      </c>
      <c r="AK90" s="111">
        <v>0</v>
      </c>
      <c r="AL90" s="111">
        <v>0</v>
      </c>
      <c r="AM90" s="111">
        <v>0</v>
      </c>
      <c r="AN90" s="111">
        <v>0</v>
      </c>
      <c r="AO90" s="111">
        <v>0</v>
      </c>
      <c r="AP90" s="111">
        <v>0</v>
      </c>
      <c r="AQ90" s="111">
        <v>0</v>
      </c>
      <c r="AR90" t="s">
        <v>377</v>
      </c>
      <c r="AS90">
        <f t="shared" si="54"/>
        <v>1</v>
      </c>
      <c r="AT90">
        <f t="shared" si="33"/>
        <v>0</v>
      </c>
      <c r="AU90">
        <f t="shared" si="34"/>
        <v>1</v>
      </c>
      <c r="AV90" s="113">
        <f t="shared" si="35"/>
        <v>0</v>
      </c>
      <c r="AW90" s="97">
        <f t="shared" si="36"/>
        <v>0</v>
      </c>
      <c r="AX90" s="114">
        <f t="shared" si="37"/>
        <v>0</v>
      </c>
      <c r="AY90" s="114">
        <f t="shared" si="38"/>
        <v>0</v>
      </c>
      <c r="AZ90" s="114">
        <f t="shared" si="39"/>
        <v>0</v>
      </c>
      <c r="BB90" s="115">
        <f t="shared" si="40"/>
        <v>0</v>
      </c>
      <c r="BC90" s="116">
        <f t="shared" si="41"/>
        <v>0</v>
      </c>
      <c r="BD90" s="116">
        <f t="shared" si="42"/>
        <v>0</v>
      </c>
      <c r="BE90" s="97">
        <f t="shared" si="43"/>
        <v>0</v>
      </c>
      <c r="BG90" s="114">
        <f t="shared" si="55"/>
        <v>0</v>
      </c>
      <c r="BH90" s="114">
        <f t="shared" si="44"/>
        <v>0</v>
      </c>
      <c r="BI90" s="114">
        <f t="shared" si="56"/>
        <v>0</v>
      </c>
      <c r="BJ90" s="114">
        <f t="shared" si="45"/>
        <v>0</v>
      </c>
      <c r="BK90" s="114">
        <f t="shared" si="57"/>
        <v>0</v>
      </c>
      <c r="BL90" s="114">
        <f t="shared" si="46"/>
        <v>0</v>
      </c>
      <c r="BM90" s="117">
        <f t="shared" si="47"/>
        <v>0</v>
      </c>
      <c r="BN90" s="114">
        <f t="shared" si="48"/>
        <v>0</v>
      </c>
      <c r="BO90" s="114">
        <f t="shared" si="58"/>
        <v>0</v>
      </c>
      <c r="BP90" s="114">
        <f t="shared" si="49"/>
        <v>0</v>
      </c>
      <c r="BQ90" s="114">
        <f t="shared" si="59"/>
        <v>0</v>
      </c>
      <c r="BR90" s="114">
        <f t="shared" si="50"/>
        <v>0</v>
      </c>
      <c r="BS90" s="114">
        <f t="shared" si="60"/>
        <v>0</v>
      </c>
      <c r="BT90" s="114">
        <f t="shared" si="51"/>
        <v>0</v>
      </c>
      <c r="BU90">
        <f t="shared" si="52"/>
        <v>0</v>
      </c>
      <c r="BW90" s="71">
        <f t="shared" si="53"/>
        <v>0</v>
      </c>
      <c r="BX90" s="70" t="e">
        <f t="shared" si="61"/>
        <v>#DIV/0!</v>
      </c>
      <c r="BY90" s="111">
        <f t="shared" si="62"/>
        <v>0</v>
      </c>
      <c r="BZ90" s="70">
        <f t="shared" si="63"/>
        <v>0</v>
      </c>
    </row>
    <row r="91" spans="1:78" ht="15">
      <c r="A91" t="str">
        <f t="shared" si="64"/>
        <v>865751</v>
      </c>
      <c r="B91" t="s">
        <v>187</v>
      </c>
      <c r="C91" t="s">
        <v>377</v>
      </c>
      <c r="D91" t="s">
        <v>188</v>
      </c>
      <c r="E91" t="s">
        <v>189</v>
      </c>
      <c r="G91" t="s">
        <v>345</v>
      </c>
      <c r="I91" t="s">
        <v>349</v>
      </c>
      <c r="J91" t="s">
        <v>349</v>
      </c>
      <c r="K91" s="119">
        <v>45471</v>
      </c>
      <c r="L91" s="111">
        <v>0.1</v>
      </c>
      <c r="M91" s="111">
        <v>0</v>
      </c>
      <c r="N91" s="111">
        <v>0</v>
      </c>
      <c r="O91" s="111">
        <v>0.1</v>
      </c>
      <c r="P91" s="111">
        <v>0</v>
      </c>
      <c r="Q91" s="111">
        <v>0</v>
      </c>
      <c r="R91" s="111">
        <v>0</v>
      </c>
      <c r="S91" s="111">
        <v>0</v>
      </c>
      <c r="T91" s="111">
        <v>0</v>
      </c>
      <c r="U91" s="111">
        <v>0</v>
      </c>
      <c r="V91" s="111">
        <v>0</v>
      </c>
      <c r="W91" s="111">
        <v>0</v>
      </c>
      <c r="X91" s="111">
        <v>0</v>
      </c>
      <c r="Y91" s="111">
        <v>0</v>
      </c>
      <c r="Z91" s="111">
        <v>0</v>
      </c>
      <c r="AA91" s="111">
        <v>0</v>
      </c>
      <c r="AB91" s="111">
        <v>0.1</v>
      </c>
      <c r="AC91" s="111">
        <v>0</v>
      </c>
      <c r="AD91" s="111">
        <v>0</v>
      </c>
      <c r="AE91" s="111">
        <v>0</v>
      </c>
      <c r="AF91" s="111">
        <v>0</v>
      </c>
      <c r="AG91" s="118">
        <v>0</v>
      </c>
      <c r="AI91" s="111">
        <v>0</v>
      </c>
      <c r="AJ91" s="111">
        <v>0</v>
      </c>
      <c r="AK91" s="111">
        <v>0</v>
      </c>
      <c r="AL91" s="111">
        <v>0</v>
      </c>
      <c r="AM91" s="111">
        <v>0</v>
      </c>
      <c r="AN91" s="111">
        <v>0</v>
      </c>
      <c r="AO91" s="111">
        <v>0</v>
      </c>
      <c r="AP91" s="111">
        <v>0</v>
      </c>
      <c r="AQ91" s="111">
        <v>0</v>
      </c>
      <c r="AR91" t="s">
        <v>377</v>
      </c>
      <c r="AS91">
        <f t="shared" si="54"/>
        <v>0</v>
      </c>
      <c r="AT91">
        <f t="shared" si="33"/>
        <v>0</v>
      </c>
      <c r="AU91">
        <f t="shared" si="34"/>
        <v>0</v>
      </c>
      <c r="AV91" s="113">
        <f t="shared" si="35"/>
        <v>0</v>
      </c>
      <c r="AW91" s="97">
        <f t="shared" si="36"/>
        <v>1</v>
      </c>
      <c r="AX91" s="114">
        <f t="shared" si="37"/>
        <v>0</v>
      </c>
      <c r="AY91" s="114">
        <f t="shared" si="38"/>
        <v>0</v>
      </c>
      <c r="AZ91" s="114">
        <f t="shared" si="39"/>
        <v>0</v>
      </c>
      <c r="BB91" s="115">
        <f t="shared" si="40"/>
        <v>0</v>
      </c>
      <c r="BC91" s="116">
        <f t="shared" si="41"/>
        <v>0</v>
      </c>
      <c r="BD91" s="116">
        <f t="shared" si="42"/>
        <v>0</v>
      </c>
      <c r="BE91" s="97">
        <f t="shared" si="43"/>
        <v>0</v>
      </c>
      <c r="BG91" s="114">
        <f t="shared" si="55"/>
        <v>0</v>
      </c>
      <c r="BH91" s="114">
        <f t="shared" si="44"/>
        <v>0</v>
      </c>
      <c r="BI91" s="114">
        <f t="shared" si="56"/>
        <v>0.1</v>
      </c>
      <c r="BJ91" s="114">
        <f t="shared" si="45"/>
        <v>0</v>
      </c>
      <c r="BK91" s="114">
        <f t="shared" si="57"/>
        <v>0</v>
      </c>
      <c r="BL91" s="114">
        <f t="shared" si="46"/>
        <v>0</v>
      </c>
      <c r="BM91" s="117">
        <f t="shared" si="47"/>
        <v>0.1</v>
      </c>
      <c r="BN91" s="114">
        <f t="shared" si="48"/>
        <v>0</v>
      </c>
      <c r="BO91" s="114">
        <f t="shared" si="58"/>
        <v>0</v>
      </c>
      <c r="BP91" s="114">
        <f t="shared" si="49"/>
        <v>0</v>
      </c>
      <c r="BQ91" s="114">
        <f t="shared" si="59"/>
        <v>0</v>
      </c>
      <c r="BR91" s="114">
        <f t="shared" si="50"/>
        <v>0</v>
      </c>
      <c r="BS91" s="114">
        <f t="shared" si="60"/>
        <v>0</v>
      </c>
      <c r="BT91" s="114">
        <f t="shared" si="51"/>
        <v>0</v>
      </c>
      <c r="BU91">
        <f t="shared" si="52"/>
        <v>0</v>
      </c>
      <c r="BW91" s="71">
        <f t="shared" si="53"/>
        <v>0</v>
      </c>
      <c r="BX91" s="70" t="e">
        <f t="shared" si="61"/>
        <v>#DIV/0!</v>
      </c>
      <c r="BY91" s="111">
        <f t="shared" si="62"/>
        <v>0</v>
      </c>
      <c r="BZ91" s="70">
        <f t="shared" si="63"/>
        <v>0</v>
      </c>
    </row>
    <row r="92" spans="1:78" ht="15">
      <c r="A92" t="str">
        <f t="shared" si="64"/>
        <v>865751</v>
      </c>
      <c r="B92" t="s">
        <v>187</v>
      </c>
      <c r="C92" t="s">
        <v>377</v>
      </c>
      <c r="D92" t="s">
        <v>188</v>
      </c>
      <c r="E92" t="s">
        <v>189</v>
      </c>
      <c r="I92" t="s">
        <v>350</v>
      </c>
      <c r="J92" t="s">
        <v>350</v>
      </c>
      <c r="K92" s="119">
        <v>45565</v>
      </c>
      <c r="L92" s="111">
        <v>0.1</v>
      </c>
      <c r="M92" s="111">
        <v>0</v>
      </c>
      <c r="N92" s="111">
        <v>0</v>
      </c>
      <c r="O92" s="111">
        <v>0.1</v>
      </c>
      <c r="P92" s="111">
        <v>0.1</v>
      </c>
      <c r="Q92" s="111">
        <v>0</v>
      </c>
      <c r="R92" s="111">
        <v>0</v>
      </c>
      <c r="S92" s="111">
        <v>0.1</v>
      </c>
      <c r="T92" s="111">
        <v>0</v>
      </c>
      <c r="U92" s="111">
        <v>0</v>
      </c>
      <c r="V92" s="111">
        <v>0</v>
      </c>
      <c r="W92" s="111">
        <v>0</v>
      </c>
      <c r="X92" s="111">
        <v>0</v>
      </c>
      <c r="Y92" s="111">
        <v>0</v>
      </c>
      <c r="Z92" s="111">
        <v>0</v>
      </c>
      <c r="AA92" s="111">
        <v>0</v>
      </c>
      <c r="AB92" s="111">
        <v>0</v>
      </c>
      <c r="AC92" s="111">
        <v>0</v>
      </c>
      <c r="AD92" s="111">
        <v>0</v>
      </c>
      <c r="AE92" s="111">
        <v>0</v>
      </c>
      <c r="AF92" s="111">
        <v>0</v>
      </c>
      <c r="AG92" s="118">
        <v>0</v>
      </c>
      <c r="AI92" s="111">
        <v>0</v>
      </c>
      <c r="AJ92" s="111">
        <v>0</v>
      </c>
      <c r="AK92" s="111">
        <v>0</v>
      </c>
      <c r="AL92" s="111">
        <v>0</v>
      </c>
      <c r="AM92" s="111">
        <v>0</v>
      </c>
      <c r="AN92" s="111">
        <v>0</v>
      </c>
      <c r="AO92" s="111">
        <v>0</v>
      </c>
      <c r="AP92" s="111">
        <v>0</v>
      </c>
      <c r="AQ92" s="111">
        <v>0</v>
      </c>
      <c r="AR92" t="s">
        <v>377</v>
      </c>
      <c r="AS92">
        <f t="shared" si="54"/>
        <v>0</v>
      </c>
      <c r="AT92">
        <f t="shared" si="33"/>
        <v>0</v>
      </c>
      <c r="AU92">
        <f t="shared" si="34"/>
        <v>0</v>
      </c>
      <c r="AV92" s="113">
        <f t="shared" si="35"/>
        <v>0</v>
      </c>
      <c r="AW92" s="97">
        <f t="shared" si="36"/>
        <v>0</v>
      </c>
      <c r="AX92" s="114">
        <f t="shared" si="37"/>
        <v>0</v>
      </c>
      <c r="AY92" s="114">
        <f t="shared" si="38"/>
        <v>0</v>
      </c>
      <c r="AZ92" s="114">
        <f t="shared" si="39"/>
        <v>0</v>
      </c>
      <c r="BB92" s="115">
        <f t="shared" si="40"/>
        <v>0</v>
      </c>
      <c r="BC92" s="116">
        <f t="shared" si="41"/>
        <v>0</v>
      </c>
      <c r="BD92" s="116">
        <f t="shared" si="42"/>
        <v>0</v>
      </c>
      <c r="BE92" s="97">
        <f t="shared" si="43"/>
        <v>0</v>
      </c>
      <c r="BG92" s="114">
        <f t="shared" si="55"/>
        <v>0.1</v>
      </c>
      <c r="BH92" s="114">
        <f t="shared" si="44"/>
        <v>0</v>
      </c>
      <c r="BI92" s="114">
        <f t="shared" si="56"/>
        <v>0</v>
      </c>
      <c r="BJ92" s="114">
        <f t="shared" si="45"/>
        <v>0</v>
      </c>
      <c r="BK92" s="114">
        <f t="shared" si="57"/>
        <v>0</v>
      </c>
      <c r="BL92" s="114">
        <f t="shared" si="46"/>
        <v>0</v>
      </c>
      <c r="BM92" s="117">
        <f t="shared" si="47"/>
        <v>0.1</v>
      </c>
      <c r="BN92" s="114">
        <f t="shared" si="48"/>
        <v>0</v>
      </c>
      <c r="BO92" s="114">
        <f t="shared" si="58"/>
        <v>0</v>
      </c>
      <c r="BP92" s="114">
        <f t="shared" si="49"/>
        <v>0</v>
      </c>
      <c r="BQ92" s="114">
        <f t="shared" si="59"/>
        <v>0</v>
      </c>
      <c r="BR92" s="114">
        <f t="shared" si="50"/>
        <v>0</v>
      </c>
      <c r="BS92" s="114">
        <f t="shared" si="60"/>
        <v>0</v>
      </c>
      <c r="BT92" s="114">
        <f t="shared" si="51"/>
        <v>0</v>
      </c>
      <c r="BU92">
        <f t="shared" si="52"/>
        <v>0</v>
      </c>
      <c r="BW92" s="71">
        <f t="shared" si="53"/>
        <v>0</v>
      </c>
      <c r="BX92" s="70">
        <f t="shared" si="61"/>
        <v>0</v>
      </c>
      <c r="BY92" s="111">
        <f t="shared" si="62"/>
        <v>0</v>
      </c>
      <c r="BZ92" s="70">
        <f t="shared" si="63"/>
        <v>0</v>
      </c>
    </row>
    <row r="93" spans="1:78" ht="15">
      <c r="A93" t="str">
        <f t="shared" si="64"/>
        <v>865751</v>
      </c>
      <c r="B93" t="s">
        <v>187</v>
      </c>
      <c r="C93" t="s">
        <v>377</v>
      </c>
      <c r="D93" t="s">
        <v>188</v>
      </c>
      <c r="E93" t="s">
        <v>189</v>
      </c>
      <c r="I93" t="s">
        <v>351</v>
      </c>
      <c r="J93" t="s">
        <v>351</v>
      </c>
      <c r="K93" s="119">
        <v>45657</v>
      </c>
      <c r="L93" s="111">
        <v>0</v>
      </c>
      <c r="M93" s="111">
        <v>0</v>
      </c>
      <c r="N93" s="111">
        <v>0</v>
      </c>
      <c r="O93" s="111">
        <v>0</v>
      </c>
      <c r="P93" s="111">
        <v>0</v>
      </c>
      <c r="Q93" s="111">
        <v>0</v>
      </c>
      <c r="R93" s="111">
        <v>0</v>
      </c>
      <c r="S93" s="111">
        <v>0</v>
      </c>
      <c r="T93" s="111">
        <v>0</v>
      </c>
      <c r="U93" s="111">
        <v>0</v>
      </c>
      <c r="V93" s="111">
        <v>0</v>
      </c>
      <c r="W93" s="111">
        <v>0</v>
      </c>
      <c r="X93" s="111">
        <v>0</v>
      </c>
      <c r="Y93" s="111">
        <v>0</v>
      </c>
      <c r="Z93" s="111">
        <v>0</v>
      </c>
      <c r="AA93" s="111">
        <v>0</v>
      </c>
      <c r="AB93" s="111">
        <v>0</v>
      </c>
      <c r="AC93" s="111">
        <v>0</v>
      </c>
      <c r="AD93" s="111">
        <v>0</v>
      </c>
      <c r="AE93" s="111">
        <v>0</v>
      </c>
      <c r="AF93" s="111">
        <v>0</v>
      </c>
      <c r="AG93" s="118">
        <v>0</v>
      </c>
      <c r="AI93" s="111">
        <v>0</v>
      </c>
      <c r="AJ93" s="111">
        <v>0</v>
      </c>
      <c r="AK93" s="111">
        <v>0</v>
      </c>
      <c r="AL93" s="111">
        <v>0</v>
      </c>
      <c r="AM93" s="111">
        <v>0</v>
      </c>
      <c r="AN93" s="111">
        <v>0</v>
      </c>
      <c r="AO93" s="111">
        <v>0</v>
      </c>
      <c r="AP93" s="111">
        <v>0</v>
      </c>
      <c r="AQ93" s="111">
        <v>0</v>
      </c>
      <c r="AR93" t="s">
        <v>377</v>
      </c>
      <c r="AS93">
        <f t="shared" si="54"/>
        <v>0</v>
      </c>
      <c r="AT93">
        <f t="shared" si="33"/>
        <v>0</v>
      </c>
      <c r="AU93">
        <f t="shared" si="34"/>
        <v>0</v>
      </c>
      <c r="AV93" s="113">
        <f t="shared" si="35"/>
        <v>0</v>
      </c>
      <c r="AW93" s="97">
        <f t="shared" si="36"/>
        <v>0</v>
      </c>
      <c r="AX93" s="114">
        <f t="shared" si="37"/>
        <v>0</v>
      </c>
      <c r="AY93" s="114">
        <f t="shared" si="38"/>
        <v>0</v>
      </c>
      <c r="AZ93" s="114">
        <f t="shared" si="39"/>
        <v>0</v>
      </c>
      <c r="BB93" s="115">
        <f t="shared" si="40"/>
        <v>0</v>
      </c>
      <c r="BC93" s="116">
        <f t="shared" si="41"/>
        <v>0</v>
      </c>
      <c r="BD93" s="116">
        <f t="shared" si="42"/>
        <v>0</v>
      </c>
      <c r="BE93" s="97">
        <f t="shared" si="43"/>
        <v>0</v>
      </c>
      <c r="BG93" s="114">
        <f t="shared" si="55"/>
        <v>0</v>
      </c>
      <c r="BH93" s="114">
        <f t="shared" si="44"/>
        <v>0</v>
      </c>
      <c r="BI93" s="114">
        <f t="shared" si="56"/>
        <v>0</v>
      </c>
      <c r="BJ93" s="114">
        <f t="shared" si="45"/>
        <v>0</v>
      </c>
      <c r="BK93" s="114">
        <f t="shared" si="57"/>
        <v>0</v>
      </c>
      <c r="BL93" s="114">
        <f t="shared" si="46"/>
        <v>0</v>
      </c>
      <c r="BM93" s="117">
        <f t="shared" si="47"/>
        <v>0</v>
      </c>
      <c r="BN93" s="114">
        <f t="shared" si="48"/>
        <v>0</v>
      </c>
      <c r="BO93" s="114">
        <f t="shared" si="58"/>
        <v>0</v>
      </c>
      <c r="BP93" s="114">
        <f t="shared" si="49"/>
        <v>0</v>
      </c>
      <c r="BQ93" s="114">
        <f t="shared" si="59"/>
        <v>0</v>
      </c>
      <c r="BR93" s="114">
        <f t="shared" si="50"/>
        <v>0</v>
      </c>
      <c r="BS93" s="114">
        <f t="shared" si="60"/>
        <v>0</v>
      </c>
      <c r="BT93" s="114">
        <f t="shared" si="51"/>
        <v>0</v>
      </c>
      <c r="BU93">
        <f t="shared" si="52"/>
        <v>0</v>
      </c>
      <c r="BW93" s="71">
        <f t="shared" si="53"/>
        <v>0</v>
      </c>
      <c r="BX93" s="70" t="e">
        <f t="shared" si="61"/>
        <v>#DIV/0!</v>
      </c>
      <c r="BY93" s="111">
        <f t="shared" si="62"/>
        <v>0</v>
      </c>
      <c r="BZ93" s="70">
        <f t="shared" si="63"/>
        <v>0</v>
      </c>
    </row>
    <row r="94" spans="1:78" ht="15">
      <c r="A94">
        <f t="shared" si="64"/>
        <v>0</v>
      </c>
      <c r="B94" t="s">
        <v>253</v>
      </c>
      <c r="C94">
        <v>0</v>
      </c>
      <c r="L94" s="111">
        <v>0.2</v>
      </c>
      <c r="M94" s="111">
        <v>0</v>
      </c>
      <c r="N94" s="111">
        <v>0</v>
      </c>
      <c r="O94" s="111">
        <v>0.2</v>
      </c>
      <c r="P94" s="111">
        <v>0.1</v>
      </c>
      <c r="Q94" s="111">
        <v>0</v>
      </c>
      <c r="R94" s="111">
        <v>0</v>
      </c>
      <c r="S94" s="111">
        <v>0.1</v>
      </c>
      <c r="T94" s="111">
        <v>0</v>
      </c>
      <c r="U94" s="111">
        <v>0</v>
      </c>
      <c r="V94" s="111">
        <v>0</v>
      </c>
      <c r="W94" s="111">
        <v>0</v>
      </c>
      <c r="X94" s="111">
        <v>0</v>
      </c>
      <c r="Y94" s="111">
        <v>0</v>
      </c>
      <c r="Z94" s="111">
        <v>0</v>
      </c>
      <c r="AA94" s="111">
        <v>0</v>
      </c>
      <c r="AB94" s="111">
        <v>0.1</v>
      </c>
      <c r="AC94" s="111">
        <v>0</v>
      </c>
      <c r="AD94" s="111">
        <v>0</v>
      </c>
      <c r="AE94" s="111">
        <v>0</v>
      </c>
      <c r="AF94" s="111">
        <v>0</v>
      </c>
      <c r="AG94" s="118">
        <v>0</v>
      </c>
      <c r="AI94" s="111">
        <v>0</v>
      </c>
      <c r="AJ94" s="111">
        <v>0</v>
      </c>
      <c r="AK94" s="111">
        <v>0</v>
      </c>
      <c r="AL94" s="111">
        <v>0</v>
      </c>
      <c r="AM94" s="111">
        <v>0</v>
      </c>
      <c r="AN94" s="111">
        <v>0</v>
      </c>
      <c r="AO94" s="111">
        <v>0</v>
      </c>
      <c r="AP94" s="111">
        <v>0</v>
      </c>
      <c r="AQ94" s="111">
        <v>0</v>
      </c>
      <c r="AS94">
        <f t="shared" si="54"/>
        <v>1</v>
      </c>
      <c r="AT94">
        <f t="shared" si="33"/>
        <v>-1</v>
      </c>
      <c r="AU94">
        <f t="shared" si="34"/>
        <v>0</v>
      </c>
      <c r="AV94" s="113">
        <f t="shared" si="35"/>
        <v>0</v>
      </c>
      <c r="AW94" s="97">
        <f t="shared" si="36"/>
        <v>0.5</v>
      </c>
      <c r="AX94" s="114">
        <f t="shared" si="37"/>
        <v>0</v>
      </c>
      <c r="AY94" s="114">
        <f t="shared" si="38"/>
        <v>0</v>
      </c>
      <c r="AZ94" s="114">
        <f t="shared" si="39"/>
        <v>0</v>
      </c>
      <c r="BB94" s="115">
        <f t="shared" si="40"/>
        <v>0</v>
      </c>
      <c r="BC94" s="116">
        <f t="shared" si="41"/>
        <v>0</v>
      </c>
      <c r="BD94" s="116">
        <f t="shared" si="42"/>
        <v>0</v>
      </c>
      <c r="BE94" s="97">
        <f t="shared" si="43"/>
        <v>0</v>
      </c>
      <c r="BG94" s="114">
        <f t="shared" si="55"/>
        <v>0.1</v>
      </c>
      <c r="BH94" s="114">
        <f t="shared" si="44"/>
        <v>0</v>
      </c>
      <c r="BI94" s="114">
        <f t="shared" si="56"/>
        <v>0.1</v>
      </c>
      <c r="BJ94" s="114">
        <f t="shared" si="45"/>
        <v>0</v>
      </c>
      <c r="BK94" s="114">
        <f t="shared" si="57"/>
        <v>0</v>
      </c>
      <c r="BL94" s="114">
        <f t="shared" si="46"/>
        <v>0</v>
      </c>
      <c r="BM94" s="117">
        <f t="shared" si="47"/>
        <v>0.2</v>
      </c>
      <c r="BN94" s="114">
        <f t="shared" si="48"/>
        <v>0</v>
      </c>
      <c r="BO94" s="114">
        <f t="shared" si="58"/>
        <v>0</v>
      </c>
      <c r="BP94" s="114">
        <f t="shared" si="49"/>
        <v>0</v>
      </c>
      <c r="BQ94" s="114">
        <f t="shared" si="59"/>
        <v>0</v>
      </c>
      <c r="BR94" s="114">
        <f t="shared" si="50"/>
        <v>0</v>
      </c>
      <c r="BS94" s="114">
        <f t="shared" si="60"/>
        <v>0</v>
      </c>
      <c r="BT94" s="114">
        <f t="shared" si="51"/>
        <v>0</v>
      </c>
      <c r="BU94">
        <f t="shared" si="52"/>
        <v>0</v>
      </c>
      <c r="BW94" s="71">
        <f t="shared" si="53"/>
        <v>0</v>
      </c>
      <c r="BX94" s="70">
        <f t="shared" si="61"/>
        <v>0</v>
      </c>
      <c r="BY94" s="111">
        <f t="shared" si="62"/>
        <v>0</v>
      </c>
      <c r="BZ94" s="70">
        <f t="shared" si="63"/>
        <v>0</v>
      </c>
    </row>
    <row r="95" spans="1:78" ht="15">
      <c r="A95">
        <f t="shared" si="64"/>
        <v>0</v>
      </c>
      <c r="C95">
        <v>0</v>
      </c>
      <c r="L95" s="111"/>
      <c r="M95" s="111"/>
      <c r="N95" s="111"/>
      <c r="O95" s="111"/>
      <c r="P95" s="111"/>
      <c r="Q95" s="111"/>
      <c r="R95" s="111"/>
      <c r="S95" s="111"/>
      <c r="T95" s="111"/>
      <c r="U95" s="111"/>
      <c r="V95" s="111"/>
      <c r="W95" s="111"/>
      <c r="X95" s="111"/>
      <c r="Y95" s="111"/>
      <c r="Z95" s="111"/>
      <c r="AA95" s="111"/>
      <c r="AB95" s="111"/>
      <c r="AC95" s="111"/>
      <c r="AD95" s="111"/>
      <c r="AE95" s="111"/>
      <c r="AF95" s="111"/>
      <c r="AI95" s="111"/>
      <c r="AJ95" s="111"/>
      <c r="AK95" s="111"/>
      <c r="AL95" s="111"/>
      <c r="AM95" s="111"/>
      <c r="AN95" s="111"/>
      <c r="AO95" s="111"/>
      <c r="AP95" s="111"/>
      <c r="AQ95" s="111"/>
      <c r="AS95">
        <f t="shared" si="54"/>
        <v>0</v>
      </c>
      <c r="AT95">
        <f t="shared" si="33"/>
        <v>0</v>
      </c>
      <c r="AU95">
        <f t="shared" si="34"/>
        <v>0</v>
      </c>
      <c r="AV95" s="113">
        <f t="shared" si="35"/>
        <v>0</v>
      </c>
      <c r="AW95" s="97">
        <f t="shared" si="36"/>
        <v>0</v>
      </c>
      <c r="AX95" s="114">
        <f t="shared" si="37"/>
        <v>0</v>
      </c>
      <c r="AY95" s="114">
        <f t="shared" si="38"/>
        <v>0</v>
      </c>
      <c r="AZ95" s="114">
        <f t="shared" si="39"/>
        <v>0</v>
      </c>
      <c r="BB95" s="115">
        <f t="shared" si="40"/>
        <v>0</v>
      </c>
      <c r="BC95" s="116">
        <f t="shared" si="41"/>
        <v>0</v>
      </c>
      <c r="BD95" s="116">
        <f t="shared" si="42"/>
        <v>0</v>
      </c>
      <c r="BE95" s="97">
        <f t="shared" si="43"/>
        <v>0</v>
      </c>
      <c r="BG95" s="114">
        <f t="shared" si="55"/>
        <v>0</v>
      </c>
      <c r="BH95" s="114">
        <f t="shared" si="44"/>
        <v>0</v>
      </c>
      <c r="BI95" s="114">
        <f t="shared" si="56"/>
        <v>0</v>
      </c>
      <c r="BJ95" s="114">
        <f t="shared" si="45"/>
        <v>0</v>
      </c>
      <c r="BK95" s="114">
        <f t="shared" si="57"/>
        <v>0</v>
      </c>
      <c r="BL95" s="114">
        <f t="shared" si="46"/>
        <v>0</v>
      </c>
      <c r="BM95" s="117">
        <f t="shared" si="47"/>
        <v>0</v>
      </c>
      <c r="BN95" s="114">
        <f t="shared" si="48"/>
        <v>0</v>
      </c>
      <c r="BO95" s="114">
        <f t="shared" si="58"/>
        <v>0</v>
      </c>
      <c r="BP95" s="114">
        <f t="shared" si="49"/>
        <v>0</v>
      </c>
      <c r="BQ95" s="114">
        <f t="shared" si="59"/>
        <v>0</v>
      </c>
      <c r="BR95" s="114">
        <f t="shared" si="50"/>
        <v>0</v>
      </c>
      <c r="BS95" s="114">
        <f t="shared" si="60"/>
        <v>0</v>
      </c>
      <c r="BT95" s="114">
        <f t="shared" si="51"/>
        <v>0</v>
      </c>
      <c r="BU95">
        <f t="shared" si="52"/>
        <v>0</v>
      </c>
      <c r="BW95" s="71">
        <f t="shared" si="53"/>
        <v>0</v>
      </c>
      <c r="BX95" s="70" t="e">
        <f t="shared" si="61"/>
        <v>#DIV/0!</v>
      </c>
      <c r="BY95" s="111">
        <f t="shared" si="62"/>
        <v>0</v>
      </c>
      <c r="BZ95" s="70">
        <f t="shared" si="63"/>
        <v>0</v>
      </c>
    </row>
    <row r="96" spans="1:78" ht="15">
      <c r="A96" t="str">
        <f t="shared" si="64"/>
        <v>865252</v>
      </c>
      <c r="B96" t="s">
        <v>205</v>
      </c>
      <c r="C96" t="s">
        <v>378</v>
      </c>
      <c r="D96" t="s">
        <v>206</v>
      </c>
      <c r="E96" t="s">
        <v>207</v>
      </c>
      <c r="G96" t="s">
        <v>345</v>
      </c>
      <c r="I96" t="s">
        <v>365</v>
      </c>
      <c r="J96" t="s">
        <v>366</v>
      </c>
      <c r="K96" s="119">
        <v>45322</v>
      </c>
      <c r="L96" s="111">
        <v>0.15</v>
      </c>
      <c r="M96" s="111">
        <v>0</v>
      </c>
      <c r="N96" s="111">
        <v>0</v>
      </c>
      <c r="O96" s="111">
        <v>0.15</v>
      </c>
      <c r="P96" s="111">
        <v>0.15</v>
      </c>
      <c r="Q96" s="111">
        <v>0</v>
      </c>
      <c r="R96" s="111">
        <v>0</v>
      </c>
      <c r="S96" s="111">
        <v>0.15</v>
      </c>
      <c r="T96" s="111">
        <v>1.9275E-2</v>
      </c>
      <c r="U96" s="111">
        <v>0</v>
      </c>
      <c r="V96" s="111">
        <v>0</v>
      </c>
      <c r="W96" s="111">
        <v>1.9275E-2</v>
      </c>
      <c r="X96" s="111">
        <v>0</v>
      </c>
      <c r="Y96" s="111">
        <v>0</v>
      </c>
      <c r="Z96" s="111">
        <v>0</v>
      </c>
      <c r="AA96" s="111">
        <v>0</v>
      </c>
      <c r="AB96" s="111">
        <v>0</v>
      </c>
      <c r="AC96" s="111">
        <v>0</v>
      </c>
      <c r="AD96" s="111">
        <v>0</v>
      </c>
      <c r="AE96" s="111">
        <v>0</v>
      </c>
      <c r="AF96" s="111">
        <v>0</v>
      </c>
      <c r="AG96" s="118">
        <v>0</v>
      </c>
      <c r="AI96" s="111">
        <v>0</v>
      </c>
      <c r="AJ96" s="111">
        <v>0</v>
      </c>
      <c r="AK96" s="111">
        <v>0</v>
      </c>
      <c r="AL96" s="111">
        <v>0</v>
      </c>
      <c r="AM96" s="111">
        <v>0</v>
      </c>
      <c r="AN96" s="111">
        <v>0</v>
      </c>
      <c r="AO96" s="111">
        <v>0</v>
      </c>
      <c r="AP96" s="111">
        <v>0</v>
      </c>
      <c r="AQ96" s="111">
        <v>0</v>
      </c>
      <c r="AR96" t="s">
        <v>378</v>
      </c>
      <c r="AS96">
        <f t="shared" si="54"/>
        <v>1</v>
      </c>
      <c r="AT96">
        <f t="shared" si="33"/>
        <v>0</v>
      </c>
      <c r="AU96">
        <f t="shared" si="34"/>
        <v>1</v>
      </c>
      <c r="AV96" s="113">
        <f t="shared" si="35"/>
        <v>0.1285</v>
      </c>
      <c r="AW96" s="97">
        <f t="shared" si="36"/>
        <v>0</v>
      </c>
      <c r="AX96" s="114">
        <f t="shared" si="37"/>
        <v>0</v>
      </c>
      <c r="AY96" s="114">
        <f t="shared" si="38"/>
        <v>0</v>
      </c>
      <c r="AZ96" s="114">
        <f t="shared" si="39"/>
        <v>0</v>
      </c>
      <c r="BB96" s="115">
        <f t="shared" si="40"/>
        <v>0</v>
      </c>
      <c r="BC96" s="116">
        <f t="shared" si="41"/>
        <v>0</v>
      </c>
      <c r="BD96" s="116">
        <f t="shared" si="42"/>
        <v>0</v>
      </c>
      <c r="BE96" s="97">
        <f t="shared" si="43"/>
        <v>0</v>
      </c>
      <c r="BG96" s="114">
        <f t="shared" si="55"/>
        <v>0.15</v>
      </c>
      <c r="BH96" s="114">
        <f t="shared" si="44"/>
        <v>0</v>
      </c>
      <c r="BI96" s="114">
        <f t="shared" si="56"/>
        <v>0</v>
      </c>
      <c r="BJ96" s="114">
        <f t="shared" si="45"/>
        <v>0</v>
      </c>
      <c r="BK96" s="114">
        <f t="shared" si="57"/>
        <v>0</v>
      </c>
      <c r="BL96" s="114">
        <f t="shared" si="46"/>
        <v>0</v>
      </c>
      <c r="BM96" s="117">
        <f t="shared" si="47"/>
        <v>0.15</v>
      </c>
      <c r="BN96" s="114">
        <f t="shared" si="48"/>
        <v>0</v>
      </c>
      <c r="BO96" s="114">
        <f t="shared" si="58"/>
        <v>1.9275E-2</v>
      </c>
      <c r="BP96" s="114">
        <f t="shared" si="49"/>
        <v>0</v>
      </c>
      <c r="BQ96" s="114">
        <f t="shared" si="59"/>
        <v>0</v>
      </c>
      <c r="BR96" s="114">
        <f t="shared" si="50"/>
        <v>0</v>
      </c>
      <c r="BS96" s="114">
        <f t="shared" si="60"/>
        <v>1.9275E-2</v>
      </c>
      <c r="BT96" s="114">
        <f t="shared" si="51"/>
        <v>0</v>
      </c>
      <c r="BU96">
        <f t="shared" si="52"/>
        <v>0.1285</v>
      </c>
      <c r="BV96">
        <v>0.1285</v>
      </c>
      <c r="BW96" s="71">
        <f t="shared" si="53"/>
        <v>0</v>
      </c>
      <c r="BX96" s="70">
        <f t="shared" si="61"/>
        <v>0</v>
      </c>
      <c r="BY96" s="111">
        <f t="shared" si="62"/>
        <v>0</v>
      </c>
      <c r="BZ96" s="70">
        <f t="shared" si="63"/>
        <v>0</v>
      </c>
    </row>
    <row r="97" spans="1:78" ht="15">
      <c r="A97" t="str">
        <f t="shared" si="64"/>
        <v>865252</v>
      </c>
      <c r="B97" t="s">
        <v>205</v>
      </c>
      <c r="C97" t="s">
        <v>378</v>
      </c>
      <c r="D97" t="s">
        <v>206</v>
      </c>
      <c r="E97" t="s">
        <v>207</v>
      </c>
      <c r="G97" t="s">
        <v>345</v>
      </c>
      <c r="I97" t="s">
        <v>359</v>
      </c>
      <c r="J97" t="s">
        <v>360</v>
      </c>
      <c r="K97" s="119">
        <v>45351</v>
      </c>
      <c r="L97" s="111">
        <v>0.15</v>
      </c>
      <c r="M97" s="111">
        <v>0</v>
      </c>
      <c r="N97" s="111">
        <v>0</v>
      </c>
      <c r="O97" s="111">
        <v>0.15</v>
      </c>
      <c r="P97" s="111">
        <v>0.15</v>
      </c>
      <c r="Q97" s="111">
        <v>0</v>
      </c>
      <c r="R97" s="111">
        <v>0</v>
      </c>
      <c r="S97" s="111">
        <v>0.15</v>
      </c>
      <c r="T97" s="111">
        <v>1.9275E-2</v>
      </c>
      <c r="U97" s="111">
        <v>0</v>
      </c>
      <c r="V97" s="111">
        <v>0</v>
      </c>
      <c r="W97" s="111">
        <v>1.9275E-2</v>
      </c>
      <c r="X97" s="111">
        <v>0</v>
      </c>
      <c r="Y97" s="111">
        <v>0</v>
      </c>
      <c r="Z97" s="111">
        <v>0</v>
      </c>
      <c r="AA97" s="111">
        <v>0</v>
      </c>
      <c r="AB97" s="111">
        <v>0</v>
      </c>
      <c r="AC97" s="111">
        <v>0</v>
      </c>
      <c r="AD97" s="111">
        <v>0</v>
      </c>
      <c r="AE97" s="111">
        <v>0</v>
      </c>
      <c r="AF97" s="111">
        <v>0</v>
      </c>
      <c r="AG97" s="118">
        <v>0</v>
      </c>
      <c r="AI97" s="111">
        <v>0</v>
      </c>
      <c r="AJ97" s="111">
        <v>0</v>
      </c>
      <c r="AK97" s="111">
        <v>0</v>
      </c>
      <c r="AL97" s="111">
        <v>0</v>
      </c>
      <c r="AM97" s="111">
        <v>0</v>
      </c>
      <c r="AN97" s="111">
        <v>0</v>
      </c>
      <c r="AO97" s="111">
        <v>0</v>
      </c>
      <c r="AP97" s="111">
        <v>0</v>
      </c>
      <c r="AQ97" s="111">
        <v>0</v>
      </c>
      <c r="AR97" t="s">
        <v>378</v>
      </c>
      <c r="AS97">
        <f t="shared" si="54"/>
        <v>0</v>
      </c>
      <c r="AT97">
        <f t="shared" si="33"/>
        <v>0</v>
      </c>
      <c r="AU97">
        <f t="shared" si="34"/>
        <v>0</v>
      </c>
      <c r="AV97" s="113">
        <f t="shared" si="35"/>
        <v>0.1285</v>
      </c>
      <c r="AW97" s="97">
        <f t="shared" si="36"/>
        <v>0</v>
      </c>
      <c r="AX97" s="114">
        <f t="shared" si="37"/>
        <v>0</v>
      </c>
      <c r="AY97" s="114">
        <f t="shared" si="38"/>
        <v>0</v>
      </c>
      <c r="AZ97" s="114">
        <f t="shared" si="39"/>
        <v>0</v>
      </c>
      <c r="BB97" s="115">
        <f t="shared" si="40"/>
        <v>0</v>
      </c>
      <c r="BC97" s="116">
        <f t="shared" si="41"/>
        <v>0</v>
      </c>
      <c r="BD97" s="116">
        <f t="shared" si="42"/>
        <v>0</v>
      </c>
      <c r="BE97" s="97">
        <f t="shared" si="43"/>
        <v>0</v>
      </c>
      <c r="BG97" s="114">
        <f t="shared" si="55"/>
        <v>0.15</v>
      </c>
      <c r="BH97" s="114">
        <f t="shared" si="44"/>
        <v>0</v>
      </c>
      <c r="BI97" s="114">
        <f t="shared" si="56"/>
        <v>0</v>
      </c>
      <c r="BJ97" s="114">
        <f t="shared" si="45"/>
        <v>0</v>
      </c>
      <c r="BK97" s="114">
        <f t="shared" si="57"/>
        <v>0</v>
      </c>
      <c r="BL97" s="114">
        <f t="shared" si="46"/>
        <v>0</v>
      </c>
      <c r="BM97" s="117">
        <f t="shared" si="47"/>
        <v>0.15</v>
      </c>
      <c r="BN97" s="114">
        <f t="shared" si="48"/>
        <v>0</v>
      </c>
      <c r="BO97" s="114">
        <f t="shared" si="58"/>
        <v>1.9275E-2</v>
      </c>
      <c r="BP97" s="114">
        <f t="shared" si="49"/>
        <v>0</v>
      </c>
      <c r="BQ97" s="114">
        <f t="shared" si="59"/>
        <v>0</v>
      </c>
      <c r="BR97" s="114">
        <f t="shared" si="50"/>
        <v>0</v>
      </c>
      <c r="BS97" s="114">
        <f t="shared" si="60"/>
        <v>1.9275E-2</v>
      </c>
      <c r="BT97" s="114">
        <f t="shared" si="51"/>
        <v>0</v>
      </c>
      <c r="BU97">
        <f t="shared" si="52"/>
        <v>0</v>
      </c>
      <c r="BW97" s="71">
        <f t="shared" si="53"/>
        <v>0</v>
      </c>
      <c r="BX97" s="70">
        <f t="shared" si="61"/>
        <v>0</v>
      </c>
      <c r="BY97" s="111">
        <f t="shared" si="62"/>
        <v>0</v>
      </c>
      <c r="BZ97" s="70">
        <f t="shared" si="63"/>
        <v>0</v>
      </c>
    </row>
    <row r="98" spans="1:78" ht="15">
      <c r="A98" t="str">
        <f t="shared" si="64"/>
        <v>865252</v>
      </c>
      <c r="B98" t="s">
        <v>205</v>
      </c>
      <c r="C98" t="s">
        <v>378</v>
      </c>
      <c r="D98" t="s">
        <v>206</v>
      </c>
      <c r="E98" t="s">
        <v>207</v>
      </c>
      <c r="G98" t="s">
        <v>345</v>
      </c>
      <c r="I98" t="s">
        <v>346</v>
      </c>
      <c r="J98" t="s">
        <v>347</v>
      </c>
      <c r="K98" s="119">
        <v>45379</v>
      </c>
      <c r="L98" s="111">
        <v>0.15</v>
      </c>
      <c r="M98" s="111">
        <v>0</v>
      </c>
      <c r="N98" s="111">
        <v>0</v>
      </c>
      <c r="O98" s="111">
        <v>0.15</v>
      </c>
      <c r="P98" s="111">
        <v>0.15</v>
      </c>
      <c r="Q98" s="111">
        <v>0</v>
      </c>
      <c r="R98" s="111">
        <v>0</v>
      </c>
      <c r="S98" s="111">
        <v>0.15</v>
      </c>
      <c r="T98" s="111">
        <v>1.9275E-2</v>
      </c>
      <c r="U98" s="111">
        <v>0</v>
      </c>
      <c r="V98" s="111">
        <v>0</v>
      </c>
      <c r="W98" s="111">
        <v>1.9275E-2</v>
      </c>
      <c r="X98" s="111">
        <v>0</v>
      </c>
      <c r="Y98" s="111">
        <v>0</v>
      </c>
      <c r="Z98" s="111">
        <v>0</v>
      </c>
      <c r="AA98" s="111">
        <v>0</v>
      </c>
      <c r="AB98" s="111">
        <v>0</v>
      </c>
      <c r="AC98" s="111">
        <v>0</v>
      </c>
      <c r="AD98" s="111">
        <v>0</v>
      </c>
      <c r="AE98" s="111">
        <v>0</v>
      </c>
      <c r="AF98" s="111">
        <v>0</v>
      </c>
      <c r="AG98" s="118">
        <v>0</v>
      </c>
      <c r="AI98" s="111">
        <v>0</v>
      </c>
      <c r="AJ98" s="111">
        <v>0</v>
      </c>
      <c r="AK98" s="111">
        <v>0</v>
      </c>
      <c r="AL98" s="111">
        <v>0</v>
      </c>
      <c r="AM98" s="111">
        <v>0</v>
      </c>
      <c r="AN98" s="111">
        <v>0</v>
      </c>
      <c r="AO98" s="111">
        <v>0</v>
      </c>
      <c r="AP98" s="111">
        <v>0</v>
      </c>
      <c r="AQ98" s="111">
        <v>0</v>
      </c>
      <c r="AR98" t="s">
        <v>378</v>
      </c>
      <c r="AS98">
        <f t="shared" si="54"/>
        <v>0</v>
      </c>
      <c r="AT98">
        <f t="shared" si="33"/>
        <v>0</v>
      </c>
      <c r="AU98">
        <f t="shared" si="34"/>
        <v>0</v>
      </c>
      <c r="AV98" s="113">
        <f t="shared" si="35"/>
        <v>0.1285</v>
      </c>
      <c r="AW98" s="97">
        <f t="shared" si="36"/>
        <v>0</v>
      </c>
      <c r="AX98" s="114">
        <f t="shared" si="37"/>
        <v>0</v>
      </c>
      <c r="AY98" s="114">
        <f t="shared" si="38"/>
        <v>0</v>
      </c>
      <c r="AZ98" s="114">
        <f t="shared" si="39"/>
        <v>0</v>
      </c>
      <c r="BB98" s="115">
        <f t="shared" si="40"/>
        <v>0</v>
      </c>
      <c r="BC98" s="116">
        <f t="shared" si="41"/>
        <v>0</v>
      </c>
      <c r="BD98" s="116">
        <f t="shared" si="42"/>
        <v>0</v>
      </c>
      <c r="BE98" s="97">
        <f t="shared" si="43"/>
        <v>0</v>
      </c>
      <c r="BG98" s="114">
        <f t="shared" si="55"/>
        <v>0.15</v>
      </c>
      <c r="BH98" s="114">
        <f t="shared" si="44"/>
        <v>0</v>
      </c>
      <c r="BI98" s="114">
        <f t="shared" si="56"/>
        <v>0</v>
      </c>
      <c r="BJ98" s="114">
        <f t="shared" si="45"/>
        <v>0</v>
      </c>
      <c r="BK98" s="114">
        <f t="shared" si="57"/>
        <v>0</v>
      </c>
      <c r="BL98" s="114">
        <f t="shared" si="46"/>
        <v>0</v>
      </c>
      <c r="BM98" s="117">
        <f t="shared" si="47"/>
        <v>0.15</v>
      </c>
      <c r="BN98" s="114">
        <f t="shared" si="48"/>
        <v>0</v>
      </c>
      <c r="BO98" s="114">
        <f t="shared" si="58"/>
        <v>1.9275E-2</v>
      </c>
      <c r="BP98" s="114">
        <f t="shared" si="49"/>
        <v>0</v>
      </c>
      <c r="BQ98" s="114">
        <f t="shared" si="59"/>
        <v>0</v>
      </c>
      <c r="BR98" s="114">
        <f t="shared" si="50"/>
        <v>0</v>
      </c>
      <c r="BS98" s="114">
        <f t="shared" si="60"/>
        <v>1.9275E-2</v>
      </c>
      <c r="BT98" s="114">
        <f t="shared" si="51"/>
        <v>0</v>
      </c>
      <c r="BU98">
        <f t="shared" si="52"/>
        <v>0</v>
      </c>
      <c r="BW98" s="71">
        <f t="shared" si="53"/>
        <v>0</v>
      </c>
      <c r="BX98" s="70">
        <f t="shared" si="61"/>
        <v>0</v>
      </c>
      <c r="BY98" s="111">
        <f t="shared" si="62"/>
        <v>0</v>
      </c>
      <c r="BZ98" s="70">
        <f t="shared" si="63"/>
        <v>0</v>
      </c>
    </row>
    <row r="99" spans="1:78" ht="15">
      <c r="A99" t="str">
        <f t="shared" si="64"/>
        <v>865252</v>
      </c>
      <c r="B99" t="s">
        <v>205</v>
      </c>
      <c r="C99" t="s">
        <v>378</v>
      </c>
      <c r="D99" t="s">
        <v>206</v>
      </c>
      <c r="E99" t="s">
        <v>207</v>
      </c>
      <c r="G99" t="s">
        <v>345</v>
      </c>
      <c r="I99" t="s">
        <v>368</v>
      </c>
      <c r="J99" t="s">
        <v>369</v>
      </c>
      <c r="K99" s="119">
        <v>45412</v>
      </c>
      <c r="L99" s="111">
        <v>0.15</v>
      </c>
      <c r="M99" s="111">
        <v>0</v>
      </c>
      <c r="N99" s="111">
        <v>0</v>
      </c>
      <c r="O99" s="111">
        <v>0.15</v>
      </c>
      <c r="P99" s="111">
        <v>0.15</v>
      </c>
      <c r="Q99" s="111">
        <v>0</v>
      </c>
      <c r="R99" s="111">
        <v>0</v>
      </c>
      <c r="S99" s="111">
        <v>0.15</v>
      </c>
      <c r="T99" s="111">
        <v>1.9275E-2</v>
      </c>
      <c r="U99" s="111">
        <v>0</v>
      </c>
      <c r="V99" s="111">
        <v>0</v>
      </c>
      <c r="W99" s="111">
        <v>1.9275E-2</v>
      </c>
      <c r="X99" s="111">
        <v>0</v>
      </c>
      <c r="Y99" s="111">
        <v>0</v>
      </c>
      <c r="Z99" s="111">
        <v>0</v>
      </c>
      <c r="AA99" s="111">
        <v>0</v>
      </c>
      <c r="AB99" s="111">
        <v>0</v>
      </c>
      <c r="AC99" s="111">
        <v>0</v>
      </c>
      <c r="AD99" s="111">
        <v>0</v>
      </c>
      <c r="AE99" s="111">
        <v>0</v>
      </c>
      <c r="AF99" s="111">
        <v>0</v>
      </c>
      <c r="AG99" s="118">
        <v>0</v>
      </c>
      <c r="AI99" s="111">
        <v>0</v>
      </c>
      <c r="AJ99" s="111">
        <v>0</v>
      </c>
      <c r="AK99" s="111">
        <v>0</v>
      </c>
      <c r="AL99" s="111">
        <v>0</v>
      </c>
      <c r="AM99" s="111">
        <v>0</v>
      </c>
      <c r="AN99" s="111">
        <v>0</v>
      </c>
      <c r="AO99" s="111">
        <v>0</v>
      </c>
      <c r="AP99" s="111">
        <v>0</v>
      </c>
      <c r="AQ99" s="111">
        <v>0</v>
      </c>
      <c r="AR99" t="s">
        <v>378</v>
      </c>
      <c r="AS99">
        <f t="shared" si="54"/>
        <v>0</v>
      </c>
      <c r="AT99">
        <f t="shared" si="33"/>
        <v>0</v>
      </c>
      <c r="AU99">
        <f t="shared" si="34"/>
        <v>0</v>
      </c>
      <c r="AV99" s="113">
        <f t="shared" si="35"/>
        <v>0.1285</v>
      </c>
      <c r="AW99" s="97">
        <f t="shared" si="36"/>
        <v>0</v>
      </c>
      <c r="AX99" s="114">
        <f t="shared" si="37"/>
        <v>0</v>
      </c>
      <c r="AY99" s="114">
        <f t="shared" si="38"/>
        <v>0</v>
      </c>
      <c r="AZ99" s="114">
        <f t="shared" si="39"/>
        <v>0</v>
      </c>
      <c r="BB99" s="115">
        <f t="shared" si="40"/>
        <v>0</v>
      </c>
      <c r="BC99" s="116">
        <f t="shared" si="41"/>
        <v>0</v>
      </c>
      <c r="BD99" s="116">
        <f t="shared" si="42"/>
        <v>0</v>
      </c>
      <c r="BE99" s="97">
        <f t="shared" si="43"/>
        <v>0</v>
      </c>
      <c r="BG99" s="114">
        <f t="shared" si="55"/>
        <v>0.15</v>
      </c>
      <c r="BH99" s="114">
        <f t="shared" si="44"/>
        <v>0</v>
      </c>
      <c r="BI99" s="114">
        <f t="shared" si="56"/>
        <v>0</v>
      </c>
      <c r="BJ99" s="114">
        <f t="shared" si="45"/>
        <v>0</v>
      </c>
      <c r="BK99" s="114">
        <f t="shared" si="57"/>
        <v>0</v>
      </c>
      <c r="BL99" s="114">
        <f t="shared" si="46"/>
        <v>0</v>
      </c>
      <c r="BM99" s="117">
        <f t="shared" si="47"/>
        <v>0.15</v>
      </c>
      <c r="BN99" s="114">
        <f t="shared" si="48"/>
        <v>0</v>
      </c>
      <c r="BO99" s="114">
        <f t="shared" si="58"/>
        <v>1.9275E-2</v>
      </c>
      <c r="BP99" s="114">
        <f t="shared" si="49"/>
        <v>0</v>
      </c>
      <c r="BQ99" s="114">
        <f t="shared" si="59"/>
        <v>0</v>
      </c>
      <c r="BR99" s="114">
        <f t="shared" si="50"/>
        <v>0</v>
      </c>
      <c r="BS99" s="114">
        <f t="shared" si="60"/>
        <v>1.9275E-2</v>
      </c>
      <c r="BT99" s="114">
        <f t="shared" si="51"/>
        <v>0</v>
      </c>
      <c r="BU99">
        <f t="shared" si="52"/>
        <v>0</v>
      </c>
      <c r="BW99" s="71">
        <f t="shared" si="53"/>
        <v>0</v>
      </c>
      <c r="BX99" s="70">
        <f t="shared" si="61"/>
        <v>0</v>
      </c>
      <c r="BY99" s="111">
        <f t="shared" si="62"/>
        <v>0</v>
      </c>
      <c r="BZ99" s="70">
        <f t="shared" si="63"/>
        <v>0</v>
      </c>
    </row>
    <row r="100" spans="1:78" ht="15">
      <c r="A100" t="str">
        <f t="shared" si="64"/>
        <v>865252</v>
      </c>
      <c r="B100" t="s">
        <v>205</v>
      </c>
      <c r="C100" t="s">
        <v>378</v>
      </c>
      <c r="D100" t="s">
        <v>206</v>
      </c>
      <c r="E100" t="s">
        <v>207</v>
      </c>
      <c r="G100" t="s">
        <v>345</v>
      </c>
      <c r="I100" t="s">
        <v>370</v>
      </c>
      <c r="J100" t="s">
        <v>371</v>
      </c>
      <c r="K100" s="119">
        <v>45443</v>
      </c>
      <c r="L100" s="111">
        <v>0.15</v>
      </c>
      <c r="M100" s="111">
        <v>0</v>
      </c>
      <c r="N100" s="111">
        <v>0</v>
      </c>
      <c r="O100" s="111">
        <v>0.15</v>
      </c>
      <c r="P100" s="111">
        <v>0.15</v>
      </c>
      <c r="Q100" s="111">
        <v>0</v>
      </c>
      <c r="R100" s="111">
        <v>0</v>
      </c>
      <c r="S100" s="111">
        <v>0.15</v>
      </c>
      <c r="T100" s="111">
        <v>1.9275E-2</v>
      </c>
      <c r="U100" s="111">
        <v>0</v>
      </c>
      <c r="V100" s="111">
        <v>0</v>
      </c>
      <c r="W100" s="111">
        <v>1.9275E-2</v>
      </c>
      <c r="X100" s="111">
        <v>0</v>
      </c>
      <c r="Y100" s="111">
        <v>0</v>
      </c>
      <c r="Z100" s="111">
        <v>0</v>
      </c>
      <c r="AA100" s="111">
        <v>0</v>
      </c>
      <c r="AB100" s="111">
        <v>0</v>
      </c>
      <c r="AC100" s="111">
        <v>0</v>
      </c>
      <c r="AD100" s="111">
        <v>0</v>
      </c>
      <c r="AE100" s="111">
        <v>0</v>
      </c>
      <c r="AF100" s="111">
        <v>0</v>
      </c>
      <c r="AG100" s="118">
        <v>0</v>
      </c>
      <c r="AI100" s="111">
        <v>0</v>
      </c>
      <c r="AJ100" s="111">
        <v>0</v>
      </c>
      <c r="AK100" s="111">
        <v>0</v>
      </c>
      <c r="AL100" s="111">
        <v>0</v>
      </c>
      <c r="AM100" s="111">
        <v>0</v>
      </c>
      <c r="AN100" s="111">
        <v>0</v>
      </c>
      <c r="AO100" s="111">
        <v>0</v>
      </c>
      <c r="AP100" s="111">
        <v>0</v>
      </c>
      <c r="AQ100" s="111">
        <v>0</v>
      </c>
      <c r="AR100" t="s">
        <v>378</v>
      </c>
      <c r="AS100">
        <f t="shared" si="54"/>
        <v>0</v>
      </c>
      <c r="AT100">
        <f t="shared" si="33"/>
        <v>0</v>
      </c>
      <c r="AU100">
        <f t="shared" si="34"/>
        <v>0</v>
      </c>
      <c r="AV100" s="113">
        <f t="shared" si="35"/>
        <v>0.1285</v>
      </c>
      <c r="AW100" s="97">
        <f t="shared" si="36"/>
        <v>0</v>
      </c>
      <c r="AX100" s="114">
        <f t="shared" si="37"/>
        <v>0</v>
      </c>
      <c r="AY100" s="114">
        <f t="shared" si="38"/>
        <v>0</v>
      </c>
      <c r="AZ100" s="114">
        <f t="shared" si="39"/>
        <v>0</v>
      </c>
      <c r="BB100" s="115">
        <f t="shared" si="40"/>
        <v>0</v>
      </c>
      <c r="BC100" s="116">
        <f t="shared" si="41"/>
        <v>0</v>
      </c>
      <c r="BD100" s="116">
        <f t="shared" si="42"/>
        <v>0</v>
      </c>
      <c r="BE100" s="97">
        <f t="shared" si="43"/>
        <v>0</v>
      </c>
      <c r="BG100" s="114">
        <f t="shared" si="55"/>
        <v>0.15</v>
      </c>
      <c r="BH100" s="114">
        <f t="shared" si="44"/>
        <v>0</v>
      </c>
      <c r="BI100" s="114">
        <f t="shared" si="56"/>
        <v>0</v>
      </c>
      <c r="BJ100" s="114">
        <f t="shared" si="45"/>
        <v>0</v>
      </c>
      <c r="BK100" s="114">
        <f t="shared" si="57"/>
        <v>0</v>
      </c>
      <c r="BL100" s="114">
        <f t="shared" si="46"/>
        <v>0</v>
      </c>
      <c r="BM100" s="117">
        <f t="shared" si="47"/>
        <v>0.15</v>
      </c>
      <c r="BN100" s="114">
        <f t="shared" si="48"/>
        <v>0</v>
      </c>
      <c r="BO100" s="114">
        <f t="shared" si="58"/>
        <v>1.9275E-2</v>
      </c>
      <c r="BP100" s="114">
        <f t="shared" si="49"/>
        <v>0</v>
      </c>
      <c r="BQ100" s="114">
        <f t="shared" si="59"/>
        <v>0</v>
      </c>
      <c r="BR100" s="114">
        <f t="shared" si="50"/>
        <v>0</v>
      </c>
      <c r="BS100" s="114">
        <f t="shared" si="60"/>
        <v>1.9275E-2</v>
      </c>
      <c r="BT100" s="114">
        <f t="shared" si="51"/>
        <v>0</v>
      </c>
      <c r="BU100">
        <f t="shared" si="52"/>
        <v>0</v>
      </c>
      <c r="BW100" s="71">
        <f t="shared" si="53"/>
        <v>0</v>
      </c>
      <c r="BX100" s="70">
        <f t="shared" si="61"/>
        <v>0</v>
      </c>
      <c r="BY100" s="111">
        <f t="shared" si="62"/>
        <v>0</v>
      </c>
      <c r="BZ100" s="70">
        <f t="shared" si="63"/>
        <v>0</v>
      </c>
    </row>
    <row r="101" spans="1:78" ht="15">
      <c r="A101" t="str">
        <f t="shared" si="64"/>
        <v>865252</v>
      </c>
      <c r="B101" t="s">
        <v>205</v>
      </c>
      <c r="C101" t="s">
        <v>378</v>
      </c>
      <c r="D101" t="s">
        <v>206</v>
      </c>
      <c r="E101" t="s">
        <v>207</v>
      </c>
      <c r="G101" t="s">
        <v>345</v>
      </c>
      <c r="I101" t="s">
        <v>349</v>
      </c>
      <c r="J101" t="s">
        <v>349</v>
      </c>
      <c r="K101" s="119">
        <v>45471</v>
      </c>
      <c r="L101" s="111">
        <v>0.15</v>
      </c>
      <c r="M101" s="111">
        <v>0</v>
      </c>
      <c r="N101" s="111">
        <v>0</v>
      </c>
      <c r="O101" s="111">
        <v>0.15</v>
      </c>
      <c r="P101" s="111">
        <v>0.15</v>
      </c>
      <c r="Q101" s="111">
        <v>0</v>
      </c>
      <c r="R101" s="111">
        <v>0</v>
      </c>
      <c r="S101" s="111">
        <v>0.15</v>
      </c>
      <c r="T101" s="111">
        <v>1.9275E-2</v>
      </c>
      <c r="U101" s="111">
        <v>0</v>
      </c>
      <c r="V101" s="111">
        <v>0</v>
      </c>
      <c r="W101" s="111">
        <v>1.9275E-2</v>
      </c>
      <c r="X101" s="111">
        <v>0</v>
      </c>
      <c r="Y101" s="111">
        <v>0</v>
      </c>
      <c r="Z101" s="111">
        <v>0</v>
      </c>
      <c r="AA101" s="111">
        <v>0</v>
      </c>
      <c r="AB101" s="111">
        <v>0</v>
      </c>
      <c r="AC101" s="111">
        <v>0</v>
      </c>
      <c r="AD101" s="111">
        <v>0</v>
      </c>
      <c r="AE101" s="111">
        <v>0</v>
      </c>
      <c r="AF101" s="111">
        <v>0</v>
      </c>
      <c r="AG101" s="118">
        <v>0</v>
      </c>
      <c r="AI101" s="111">
        <v>0</v>
      </c>
      <c r="AJ101" s="111">
        <v>0</v>
      </c>
      <c r="AK101" s="111">
        <v>0</v>
      </c>
      <c r="AL101" s="111">
        <v>0</v>
      </c>
      <c r="AM101" s="111">
        <v>0</v>
      </c>
      <c r="AN101" s="111">
        <v>0</v>
      </c>
      <c r="AO101" s="111">
        <v>0</v>
      </c>
      <c r="AP101" s="111">
        <v>0</v>
      </c>
      <c r="AQ101" s="111">
        <v>0</v>
      </c>
      <c r="AR101" t="s">
        <v>378</v>
      </c>
      <c r="AS101">
        <f t="shared" si="54"/>
        <v>0</v>
      </c>
      <c r="AT101">
        <f t="shared" si="33"/>
        <v>0</v>
      </c>
      <c r="AU101">
        <f t="shared" si="34"/>
        <v>0</v>
      </c>
      <c r="AV101" s="113">
        <f t="shared" si="35"/>
        <v>0.1285</v>
      </c>
      <c r="AW101" s="97">
        <f t="shared" si="36"/>
        <v>0</v>
      </c>
      <c r="AX101" s="114">
        <f t="shared" si="37"/>
        <v>0</v>
      </c>
      <c r="AY101" s="114">
        <f t="shared" si="38"/>
        <v>0</v>
      </c>
      <c r="AZ101" s="114">
        <f t="shared" si="39"/>
        <v>0</v>
      </c>
      <c r="BB101" s="115">
        <f t="shared" si="40"/>
        <v>0</v>
      </c>
      <c r="BC101" s="116">
        <f t="shared" si="41"/>
        <v>0</v>
      </c>
      <c r="BD101" s="116">
        <f t="shared" si="42"/>
        <v>0</v>
      </c>
      <c r="BE101" s="97">
        <f t="shared" si="43"/>
        <v>0</v>
      </c>
      <c r="BG101" s="114">
        <f t="shared" si="55"/>
        <v>0.15</v>
      </c>
      <c r="BH101" s="114">
        <f t="shared" si="44"/>
        <v>0</v>
      </c>
      <c r="BI101" s="114">
        <f t="shared" si="56"/>
        <v>0</v>
      </c>
      <c r="BJ101" s="114">
        <f t="shared" si="45"/>
        <v>0</v>
      </c>
      <c r="BK101" s="114">
        <f t="shared" si="57"/>
        <v>0</v>
      </c>
      <c r="BL101" s="114">
        <f t="shared" si="46"/>
        <v>0</v>
      </c>
      <c r="BM101" s="117">
        <f t="shared" si="47"/>
        <v>0.15</v>
      </c>
      <c r="BN101" s="114">
        <f t="shared" si="48"/>
        <v>0</v>
      </c>
      <c r="BO101" s="114">
        <f t="shared" si="58"/>
        <v>1.9275E-2</v>
      </c>
      <c r="BP101" s="114">
        <f t="shared" si="49"/>
        <v>0</v>
      </c>
      <c r="BQ101" s="114">
        <f t="shared" si="59"/>
        <v>0</v>
      </c>
      <c r="BR101" s="114">
        <f t="shared" si="50"/>
        <v>0</v>
      </c>
      <c r="BS101" s="114">
        <f t="shared" si="60"/>
        <v>1.9275E-2</v>
      </c>
      <c r="BT101" s="114">
        <f t="shared" si="51"/>
        <v>0</v>
      </c>
      <c r="BU101">
        <f t="shared" si="52"/>
        <v>0</v>
      </c>
      <c r="BW101" s="71">
        <f t="shared" si="53"/>
        <v>0</v>
      </c>
      <c r="BX101" s="70">
        <f t="shared" si="61"/>
        <v>0</v>
      </c>
      <c r="BY101" s="111">
        <f t="shared" si="62"/>
        <v>0</v>
      </c>
      <c r="BZ101" s="70">
        <f t="shared" si="63"/>
        <v>0</v>
      </c>
    </row>
    <row r="102" spans="1:78" ht="15">
      <c r="A102" t="str">
        <f t="shared" si="64"/>
        <v>865252</v>
      </c>
      <c r="B102" t="s">
        <v>205</v>
      </c>
      <c r="C102" t="s">
        <v>378</v>
      </c>
      <c r="D102" t="s">
        <v>206</v>
      </c>
      <c r="E102" t="s">
        <v>207</v>
      </c>
      <c r="G102" t="s">
        <v>345</v>
      </c>
      <c r="I102" t="s">
        <v>372</v>
      </c>
      <c r="J102" t="s">
        <v>372</v>
      </c>
      <c r="K102" s="119">
        <v>45504</v>
      </c>
      <c r="L102" s="111">
        <v>0.16</v>
      </c>
      <c r="M102" s="111">
        <v>0</v>
      </c>
      <c r="N102" s="111">
        <v>0</v>
      </c>
      <c r="O102" s="111">
        <v>0.16</v>
      </c>
      <c r="P102" s="111">
        <v>0.16</v>
      </c>
      <c r="Q102" s="111">
        <v>0</v>
      </c>
      <c r="R102" s="111">
        <v>0</v>
      </c>
      <c r="S102" s="111">
        <v>0.16</v>
      </c>
      <c r="T102" s="111">
        <v>2.0559999999999998E-2</v>
      </c>
      <c r="U102" s="111">
        <v>0</v>
      </c>
      <c r="V102" s="111">
        <v>0</v>
      </c>
      <c r="W102" s="111">
        <v>2.0559999999999998E-2</v>
      </c>
      <c r="X102" s="111">
        <v>0</v>
      </c>
      <c r="Y102" s="111">
        <v>0</v>
      </c>
      <c r="Z102" s="111">
        <v>0</v>
      </c>
      <c r="AA102" s="111">
        <v>0</v>
      </c>
      <c r="AB102" s="111">
        <v>0</v>
      </c>
      <c r="AC102" s="111">
        <v>0</v>
      </c>
      <c r="AD102" s="111">
        <v>0</v>
      </c>
      <c r="AE102" s="111">
        <v>0</v>
      </c>
      <c r="AF102" s="111">
        <v>0</v>
      </c>
      <c r="AG102" s="118">
        <v>0</v>
      </c>
      <c r="AI102" s="111">
        <v>0</v>
      </c>
      <c r="AJ102" s="111">
        <v>0</v>
      </c>
      <c r="AK102" s="111">
        <v>0</v>
      </c>
      <c r="AL102" s="111">
        <v>0</v>
      </c>
      <c r="AM102" s="111">
        <v>0</v>
      </c>
      <c r="AN102" s="111">
        <v>0</v>
      </c>
      <c r="AO102" s="111">
        <v>0</v>
      </c>
      <c r="AP102" s="111">
        <v>0</v>
      </c>
      <c r="AQ102" s="111">
        <v>0</v>
      </c>
      <c r="AR102" t="s">
        <v>378</v>
      </c>
      <c r="AS102">
        <f t="shared" si="54"/>
        <v>0</v>
      </c>
      <c r="AT102">
        <f t="shared" si="33"/>
        <v>0</v>
      </c>
      <c r="AU102">
        <f t="shared" si="34"/>
        <v>0</v>
      </c>
      <c r="AV102" s="113">
        <f t="shared" si="35"/>
        <v>0.12849999999999998</v>
      </c>
      <c r="AW102" s="97">
        <f t="shared" si="36"/>
        <v>0</v>
      </c>
      <c r="AX102" s="114">
        <f t="shared" si="37"/>
        <v>0</v>
      </c>
      <c r="AY102" s="114">
        <f t="shared" si="38"/>
        <v>0</v>
      </c>
      <c r="AZ102" s="114">
        <f t="shared" si="39"/>
        <v>0</v>
      </c>
      <c r="BB102" s="115">
        <f t="shared" si="40"/>
        <v>0</v>
      </c>
      <c r="BC102" s="116">
        <f t="shared" si="41"/>
        <v>0</v>
      </c>
      <c r="BD102" s="116">
        <f t="shared" si="42"/>
        <v>0</v>
      </c>
      <c r="BE102" s="97">
        <f t="shared" si="43"/>
        <v>0</v>
      </c>
      <c r="BG102" s="114">
        <f t="shared" si="55"/>
        <v>0.16</v>
      </c>
      <c r="BH102" s="114">
        <f t="shared" si="44"/>
        <v>0</v>
      </c>
      <c r="BI102" s="114">
        <f t="shared" si="56"/>
        <v>0</v>
      </c>
      <c r="BJ102" s="114">
        <f t="shared" si="45"/>
        <v>0</v>
      </c>
      <c r="BK102" s="114">
        <f t="shared" si="57"/>
        <v>0</v>
      </c>
      <c r="BL102" s="114">
        <f t="shared" si="46"/>
        <v>0</v>
      </c>
      <c r="BM102" s="117">
        <f t="shared" si="47"/>
        <v>0.16</v>
      </c>
      <c r="BN102" s="114">
        <f t="shared" si="48"/>
        <v>0</v>
      </c>
      <c r="BO102" s="114">
        <f t="shared" si="58"/>
        <v>2.0559999999999998E-2</v>
      </c>
      <c r="BP102" s="114">
        <f t="shared" si="49"/>
        <v>0</v>
      </c>
      <c r="BQ102" s="114">
        <f t="shared" si="59"/>
        <v>0</v>
      </c>
      <c r="BR102" s="114">
        <f t="shared" si="50"/>
        <v>0</v>
      </c>
      <c r="BS102" s="114">
        <f t="shared" si="60"/>
        <v>2.0559999999999998E-2</v>
      </c>
      <c r="BT102" s="114">
        <f t="shared" si="51"/>
        <v>0</v>
      </c>
      <c r="BU102">
        <f t="shared" si="52"/>
        <v>0</v>
      </c>
      <c r="BW102" s="71">
        <f t="shared" si="53"/>
        <v>0</v>
      </c>
      <c r="BX102" s="70">
        <f t="shared" si="61"/>
        <v>0</v>
      </c>
      <c r="BY102" s="111">
        <f t="shared" si="62"/>
        <v>0</v>
      </c>
      <c r="BZ102" s="70">
        <f t="shared" si="63"/>
        <v>0</v>
      </c>
    </row>
    <row r="103" spans="1:78" ht="15">
      <c r="A103" t="str">
        <f t="shared" si="64"/>
        <v>865252</v>
      </c>
      <c r="B103" t="s">
        <v>205</v>
      </c>
      <c r="C103" t="s">
        <v>378</v>
      </c>
      <c r="D103" t="s">
        <v>206</v>
      </c>
      <c r="E103" t="s">
        <v>207</v>
      </c>
      <c r="G103" t="s">
        <v>345</v>
      </c>
      <c r="I103" t="s">
        <v>373</v>
      </c>
      <c r="J103" t="s">
        <v>373</v>
      </c>
      <c r="K103" s="119">
        <v>45534</v>
      </c>
      <c r="L103" s="111">
        <v>0.16</v>
      </c>
      <c r="M103" s="111">
        <v>0</v>
      </c>
      <c r="N103" s="111">
        <v>0</v>
      </c>
      <c r="O103" s="111">
        <v>0.16</v>
      </c>
      <c r="P103" s="111">
        <v>0.16</v>
      </c>
      <c r="Q103" s="111">
        <v>0</v>
      </c>
      <c r="R103" s="111">
        <v>0</v>
      </c>
      <c r="S103" s="111">
        <v>0.16</v>
      </c>
      <c r="T103" s="111">
        <v>2.0559999999999998E-2</v>
      </c>
      <c r="U103" s="111">
        <v>0</v>
      </c>
      <c r="V103" s="111">
        <v>0</v>
      </c>
      <c r="W103" s="111">
        <v>2.0559999999999998E-2</v>
      </c>
      <c r="X103" s="111">
        <v>0</v>
      </c>
      <c r="Y103" s="111">
        <v>0</v>
      </c>
      <c r="Z103" s="111">
        <v>0</v>
      </c>
      <c r="AA103" s="111">
        <v>0</v>
      </c>
      <c r="AB103" s="111">
        <v>0</v>
      </c>
      <c r="AC103" s="111">
        <v>0</v>
      </c>
      <c r="AD103" s="111">
        <v>0</v>
      </c>
      <c r="AE103" s="111">
        <v>0</v>
      </c>
      <c r="AF103" s="111">
        <v>0</v>
      </c>
      <c r="AG103" s="118">
        <v>0</v>
      </c>
      <c r="AI103" s="111">
        <v>0</v>
      </c>
      <c r="AJ103" s="111">
        <v>0</v>
      </c>
      <c r="AK103" s="111">
        <v>0</v>
      </c>
      <c r="AL103" s="111">
        <v>0</v>
      </c>
      <c r="AM103" s="111">
        <v>0</v>
      </c>
      <c r="AN103" s="111">
        <v>0</v>
      </c>
      <c r="AO103" s="111">
        <v>0</v>
      </c>
      <c r="AP103" s="111">
        <v>0</v>
      </c>
      <c r="AQ103" s="111">
        <v>0</v>
      </c>
      <c r="AR103" t="s">
        <v>378</v>
      </c>
      <c r="AS103">
        <f t="shared" si="54"/>
        <v>0</v>
      </c>
      <c r="AT103">
        <f t="shared" si="33"/>
        <v>0</v>
      </c>
      <c r="AU103">
        <f t="shared" si="34"/>
        <v>0</v>
      </c>
      <c r="AV103" s="113">
        <f t="shared" si="35"/>
        <v>0.12849999999999998</v>
      </c>
      <c r="AW103" s="97">
        <f t="shared" si="36"/>
        <v>0</v>
      </c>
      <c r="AX103" s="114">
        <f t="shared" si="37"/>
        <v>0</v>
      </c>
      <c r="AY103" s="114">
        <f t="shared" si="38"/>
        <v>0</v>
      </c>
      <c r="AZ103" s="114">
        <f t="shared" si="39"/>
        <v>0</v>
      </c>
      <c r="BB103" s="115">
        <f t="shared" si="40"/>
        <v>0</v>
      </c>
      <c r="BC103" s="116">
        <f t="shared" si="41"/>
        <v>0</v>
      </c>
      <c r="BD103" s="116">
        <f t="shared" si="42"/>
        <v>0</v>
      </c>
      <c r="BE103" s="97">
        <f t="shared" si="43"/>
        <v>0</v>
      </c>
      <c r="BG103" s="114">
        <f t="shared" si="55"/>
        <v>0.16</v>
      </c>
      <c r="BH103" s="114">
        <f t="shared" si="44"/>
        <v>0</v>
      </c>
      <c r="BI103" s="114">
        <f t="shared" si="56"/>
        <v>0</v>
      </c>
      <c r="BJ103" s="114">
        <f t="shared" si="45"/>
        <v>0</v>
      </c>
      <c r="BK103" s="114">
        <f t="shared" si="57"/>
        <v>0</v>
      </c>
      <c r="BL103" s="114">
        <f t="shared" si="46"/>
        <v>0</v>
      </c>
      <c r="BM103" s="117">
        <f t="shared" si="47"/>
        <v>0.16</v>
      </c>
      <c r="BN103" s="114">
        <f t="shared" si="48"/>
        <v>0</v>
      </c>
      <c r="BO103" s="114">
        <f t="shared" si="58"/>
        <v>2.0559999999999998E-2</v>
      </c>
      <c r="BP103" s="114">
        <f t="shared" si="49"/>
        <v>0</v>
      </c>
      <c r="BQ103" s="114">
        <f t="shared" si="59"/>
        <v>0</v>
      </c>
      <c r="BR103" s="114">
        <f t="shared" si="50"/>
        <v>0</v>
      </c>
      <c r="BS103" s="114">
        <f t="shared" si="60"/>
        <v>2.0559999999999998E-2</v>
      </c>
      <c r="BT103" s="114">
        <f t="shared" si="51"/>
        <v>0</v>
      </c>
      <c r="BU103">
        <f t="shared" si="52"/>
        <v>0</v>
      </c>
      <c r="BW103" s="71">
        <f t="shared" si="53"/>
        <v>0</v>
      </c>
      <c r="BX103" s="70">
        <f t="shared" si="61"/>
        <v>0</v>
      </c>
      <c r="BY103" s="111">
        <f t="shared" si="62"/>
        <v>0</v>
      </c>
      <c r="BZ103" s="70">
        <f t="shared" si="63"/>
        <v>0</v>
      </c>
    </row>
    <row r="104" spans="1:78" ht="15">
      <c r="A104" t="str">
        <f t="shared" si="64"/>
        <v>865252</v>
      </c>
      <c r="B104" t="s">
        <v>205</v>
      </c>
      <c r="C104" t="s">
        <v>378</v>
      </c>
      <c r="D104" t="s">
        <v>206</v>
      </c>
      <c r="E104" t="s">
        <v>207</v>
      </c>
      <c r="G104" t="s">
        <v>345</v>
      </c>
      <c r="I104" t="s">
        <v>350</v>
      </c>
      <c r="J104" t="s">
        <v>350</v>
      </c>
      <c r="K104" s="119">
        <v>45565</v>
      </c>
      <c r="L104" s="111">
        <v>0.16</v>
      </c>
      <c r="M104" s="111">
        <v>0</v>
      </c>
      <c r="N104" s="111">
        <v>0</v>
      </c>
      <c r="O104" s="111">
        <v>0.16</v>
      </c>
      <c r="P104" s="111">
        <v>0.16</v>
      </c>
      <c r="Q104" s="111">
        <v>0</v>
      </c>
      <c r="R104" s="111">
        <v>0</v>
      </c>
      <c r="S104" s="111">
        <v>0.16</v>
      </c>
      <c r="T104" s="111">
        <v>2.0559999999999998E-2</v>
      </c>
      <c r="U104" s="111">
        <v>0</v>
      </c>
      <c r="V104" s="111">
        <v>0</v>
      </c>
      <c r="W104" s="111">
        <v>2.0559999999999998E-2</v>
      </c>
      <c r="X104" s="111">
        <v>0</v>
      </c>
      <c r="Y104" s="111">
        <v>0</v>
      </c>
      <c r="Z104" s="111">
        <v>0</v>
      </c>
      <c r="AA104" s="111">
        <v>0</v>
      </c>
      <c r="AB104" s="111">
        <v>0</v>
      </c>
      <c r="AC104" s="111">
        <v>0</v>
      </c>
      <c r="AD104" s="111">
        <v>0</v>
      </c>
      <c r="AE104" s="111">
        <v>0</v>
      </c>
      <c r="AF104" s="111">
        <v>0</v>
      </c>
      <c r="AG104" s="118">
        <v>0</v>
      </c>
      <c r="AI104" s="111">
        <v>0</v>
      </c>
      <c r="AJ104" s="111">
        <v>0</v>
      </c>
      <c r="AK104" s="111">
        <v>0</v>
      </c>
      <c r="AL104" s="111">
        <v>0</v>
      </c>
      <c r="AM104" s="111">
        <v>0</v>
      </c>
      <c r="AN104" s="111">
        <v>0</v>
      </c>
      <c r="AO104" s="111">
        <v>0</v>
      </c>
      <c r="AP104" s="111">
        <v>0</v>
      </c>
      <c r="AQ104" s="111">
        <v>0</v>
      </c>
      <c r="AR104" t="s">
        <v>378</v>
      </c>
      <c r="AS104">
        <f t="shared" si="54"/>
        <v>0</v>
      </c>
      <c r="AT104">
        <f t="shared" si="33"/>
        <v>0</v>
      </c>
      <c r="AU104">
        <f t="shared" si="34"/>
        <v>0</v>
      </c>
      <c r="AV104" s="113">
        <f t="shared" si="35"/>
        <v>0.12849999999999998</v>
      </c>
      <c r="AW104" s="97">
        <f t="shared" si="36"/>
        <v>0</v>
      </c>
      <c r="AX104" s="114">
        <f t="shared" si="37"/>
        <v>0</v>
      </c>
      <c r="AY104" s="114">
        <f t="shared" si="38"/>
        <v>0</v>
      </c>
      <c r="AZ104" s="114">
        <f t="shared" si="39"/>
        <v>0</v>
      </c>
      <c r="BB104" s="115">
        <f t="shared" si="40"/>
        <v>0</v>
      </c>
      <c r="BC104" s="116">
        <f t="shared" si="41"/>
        <v>0</v>
      </c>
      <c r="BD104" s="116">
        <f t="shared" si="42"/>
        <v>0</v>
      </c>
      <c r="BE104" s="97">
        <f t="shared" si="43"/>
        <v>0</v>
      </c>
      <c r="BG104" s="114">
        <f t="shared" si="55"/>
        <v>0.16</v>
      </c>
      <c r="BH104" s="114">
        <f t="shared" si="44"/>
        <v>0</v>
      </c>
      <c r="BI104" s="114">
        <f t="shared" si="56"/>
        <v>0</v>
      </c>
      <c r="BJ104" s="114">
        <f t="shared" si="45"/>
        <v>0</v>
      </c>
      <c r="BK104" s="114">
        <f t="shared" si="57"/>
        <v>0</v>
      </c>
      <c r="BL104" s="114">
        <f t="shared" si="46"/>
        <v>0</v>
      </c>
      <c r="BM104" s="117">
        <f t="shared" si="47"/>
        <v>0.16</v>
      </c>
      <c r="BN104" s="114">
        <f t="shared" si="48"/>
        <v>0</v>
      </c>
      <c r="BO104" s="114">
        <f t="shared" si="58"/>
        <v>2.0559999999999998E-2</v>
      </c>
      <c r="BP104" s="114">
        <f t="shared" si="49"/>
        <v>0</v>
      </c>
      <c r="BQ104" s="114">
        <f t="shared" si="59"/>
        <v>0</v>
      </c>
      <c r="BR104" s="114">
        <f t="shared" si="50"/>
        <v>0</v>
      </c>
      <c r="BS104" s="114">
        <f t="shared" si="60"/>
        <v>2.0559999999999998E-2</v>
      </c>
      <c r="BT104" s="114">
        <f t="shared" si="51"/>
        <v>0</v>
      </c>
      <c r="BU104">
        <f t="shared" si="52"/>
        <v>0</v>
      </c>
      <c r="BW104" s="71">
        <f t="shared" si="53"/>
        <v>0</v>
      </c>
      <c r="BX104" s="70">
        <f t="shared" si="61"/>
        <v>0</v>
      </c>
      <c r="BY104" s="111">
        <f t="shared" si="62"/>
        <v>0</v>
      </c>
      <c r="BZ104" s="70">
        <f t="shared" si="63"/>
        <v>0</v>
      </c>
    </row>
    <row r="105" spans="1:78" ht="15">
      <c r="A105" t="str">
        <f t="shared" si="64"/>
        <v>865252</v>
      </c>
      <c r="B105" t="s">
        <v>205</v>
      </c>
      <c r="C105" t="s">
        <v>378</v>
      </c>
      <c r="D105" t="s">
        <v>206</v>
      </c>
      <c r="E105" t="s">
        <v>207</v>
      </c>
      <c r="G105" t="s">
        <v>345</v>
      </c>
      <c r="I105" t="s">
        <v>374</v>
      </c>
      <c r="J105" t="s">
        <v>374</v>
      </c>
      <c r="K105" s="119">
        <v>45596</v>
      </c>
      <c r="L105" s="111">
        <v>0.16</v>
      </c>
      <c r="M105" s="111">
        <v>0</v>
      </c>
      <c r="N105" s="111">
        <v>0</v>
      </c>
      <c r="O105" s="111">
        <v>0.16</v>
      </c>
      <c r="P105" s="111">
        <v>0.16</v>
      </c>
      <c r="Q105" s="111">
        <v>0</v>
      </c>
      <c r="R105" s="111">
        <v>0</v>
      </c>
      <c r="S105" s="111">
        <v>0.16</v>
      </c>
      <c r="T105" s="111">
        <v>2.0559999999999998E-2</v>
      </c>
      <c r="U105" s="111">
        <v>0</v>
      </c>
      <c r="V105" s="111">
        <v>0</v>
      </c>
      <c r="W105" s="111">
        <v>2.0559999999999998E-2</v>
      </c>
      <c r="X105" s="111">
        <v>0</v>
      </c>
      <c r="Y105" s="111">
        <v>0</v>
      </c>
      <c r="Z105" s="111">
        <v>0</v>
      </c>
      <c r="AA105" s="111">
        <v>0</v>
      </c>
      <c r="AB105" s="111">
        <v>0</v>
      </c>
      <c r="AC105" s="111">
        <v>0</v>
      </c>
      <c r="AD105" s="111">
        <v>0</v>
      </c>
      <c r="AE105" s="111">
        <v>0</v>
      </c>
      <c r="AF105" s="111">
        <v>0</v>
      </c>
      <c r="AG105" s="118">
        <v>0</v>
      </c>
      <c r="AI105" s="111">
        <v>0</v>
      </c>
      <c r="AJ105" s="111">
        <v>0</v>
      </c>
      <c r="AK105" s="111">
        <v>0</v>
      </c>
      <c r="AL105" s="111">
        <v>0</v>
      </c>
      <c r="AM105" s="111">
        <v>0</v>
      </c>
      <c r="AN105" s="111">
        <v>0</v>
      </c>
      <c r="AO105" s="111">
        <v>0</v>
      </c>
      <c r="AP105" s="111">
        <v>0</v>
      </c>
      <c r="AQ105" s="111">
        <v>0</v>
      </c>
      <c r="AR105" t="s">
        <v>378</v>
      </c>
      <c r="AS105">
        <f t="shared" si="54"/>
        <v>0</v>
      </c>
      <c r="AT105">
        <f t="shared" si="33"/>
        <v>0</v>
      </c>
      <c r="AU105">
        <f t="shared" si="34"/>
        <v>0</v>
      </c>
      <c r="AV105" s="113">
        <f t="shared" si="35"/>
        <v>0.12849999999999998</v>
      </c>
      <c r="AW105" s="97">
        <f t="shared" si="36"/>
        <v>0</v>
      </c>
      <c r="AX105" s="114">
        <f t="shared" si="37"/>
        <v>0</v>
      </c>
      <c r="AY105" s="114">
        <f t="shared" si="38"/>
        <v>0</v>
      </c>
      <c r="AZ105" s="114">
        <f t="shared" si="39"/>
        <v>0</v>
      </c>
      <c r="BB105" s="115">
        <f t="shared" si="40"/>
        <v>0</v>
      </c>
      <c r="BC105" s="116">
        <f t="shared" si="41"/>
        <v>0</v>
      </c>
      <c r="BD105" s="116">
        <f t="shared" si="42"/>
        <v>0</v>
      </c>
      <c r="BE105" s="97">
        <f t="shared" si="43"/>
        <v>0</v>
      </c>
      <c r="BG105" s="114">
        <f t="shared" si="55"/>
        <v>0.16</v>
      </c>
      <c r="BH105" s="114">
        <f t="shared" si="44"/>
        <v>0</v>
      </c>
      <c r="BI105" s="114">
        <f t="shared" si="56"/>
        <v>0</v>
      </c>
      <c r="BJ105" s="114">
        <f t="shared" si="45"/>
        <v>0</v>
      </c>
      <c r="BK105" s="114">
        <f t="shared" si="57"/>
        <v>0</v>
      </c>
      <c r="BL105" s="114">
        <f t="shared" si="46"/>
        <v>0</v>
      </c>
      <c r="BM105" s="117">
        <f t="shared" si="47"/>
        <v>0.16</v>
      </c>
      <c r="BN105" s="114">
        <f t="shared" si="48"/>
        <v>0</v>
      </c>
      <c r="BO105" s="114">
        <f t="shared" si="58"/>
        <v>2.0559999999999998E-2</v>
      </c>
      <c r="BP105" s="114">
        <f t="shared" si="49"/>
        <v>0</v>
      </c>
      <c r="BQ105" s="114">
        <f t="shared" si="59"/>
        <v>0</v>
      </c>
      <c r="BR105" s="114">
        <f t="shared" si="50"/>
        <v>0</v>
      </c>
      <c r="BS105" s="114">
        <f t="shared" si="60"/>
        <v>2.0559999999999998E-2</v>
      </c>
      <c r="BT105" s="114">
        <f t="shared" si="51"/>
        <v>0</v>
      </c>
      <c r="BU105">
        <f t="shared" si="52"/>
        <v>0</v>
      </c>
      <c r="BW105" s="71">
        <f t="shared" si="53"/>
        <v>0</v>
      </c>
      <c r="BX105" s="70">
        <f t="shared" si="61"/>
        <v>0</v>
      </c>
      <c r="BY105" s="111">
        <f t="shared" si="62"/>
        <v>0</v>
      </c>
      <c r="BZ105" s="70">
        <f t="shared" si="63"/>
        <v>0</v>
      </c>
    </row>
    <row r="106" spans="1:78" ht="15">
      <c r="A106" t="str">
        <f t="shared" si="64"/>
        <v>865252</v>
      </c>
      <c r="B106" t="s">
        <v>205</v>
      </c>
      <c r="C106" t="s">
        <v>378</v>
      </c>
      <c r="D106" t="s">
        <v>206</v>
      </c>
      <c r="E106" t="s">
        <v>207</v>
      </c>
      <c r="G106" t="s">
        <v>345</v>
      </c>
      <c r="I106" t="s">
        <v>375</v>
      </c>
      <c r="J106" t="s">
        <v>375</v>
      </c>
      <c r="K106" s="119">
        <v>45625</v>
      </c>
      <c r="L106" s="111">
        <v>0.15</v>
      </c>
      <c r="M106" s="111">
        <v>0</v>
      </c>
      <c r="N106" s="111">
        <v>0</v>
      </c>
      <c r="O106" s="111">
        <v>0.15</v>
      </c>
      <c r="P106" s="111">
        <v>0.15</v>
      </c>
      <c r="Q106" s="111">
        <v>0</v>
      </c>
      <c r="R106" s="111">
        <v>0</v>
      </c>
      <c r="S106" s="111">
        <v>0.15</v>
      </c>
      <c r="T106" s="111">
        <v>1.9275E-2</v>
      </c>
      <c r="U106" s="111">
        <v>0</v>
      </c>
      <c r="V106" s="111">
        <v>0</v>
      </c>
      <c r="W106" s="111">
        <v>1.9275E-2</v>
      </c>
      <c r="X106" s="111">
        <v>0</v>
      </c>
      <c r="Y106" s="111">
        <v>0</v>
      </c>
      <c r="Z106" s="111">
        <v>0</v>
      </c>
      <c r="AA106" s="111">
        <v>0</v>
      </c>
      <c r="AB106" s="111">
        <v>0</v>
      </c>
      <c r="AC106" s="111">
        <v>0</v>
      </c>
      <c r="AD106" s="111">
        <v>0</v>
      </c>
      <c r="AE106" s="111">
        <v>0</v>
      </c>
      <c r="AF106" s="111">
        <v>0</v>
      </c>
      <c r="AG106" s="118">
        <v>0</v>
      </c>
      <c r="AI106" s="111">
        <v>0</v>
      </c>
      <c r="AJ106" s="111">
        <v>0</v>
      </c>
      <c r="AK106" s="111">
        <v>0</v>
      </c>
      <c r="AL106" s="111">
        <v>0</v>
      </c>
      <c r="AM106" s="111">
        <v>0</v>
      </c>
      <c r="AN106" s="111">
        <v>0</v>
      </c>
      <c r="AO106" s="111">
        <v>0</v>
      </c>
      <c r="AP106" s="111">
        <v>0</v>
      </c>
      <c r="AQ106" s="111">
        <v>0</v>
      </c>
      <c r="AR106" t="s">
        <v>378</v>
      </c>
      <c r="AS106">
        <f t="shared" si="54"/>
        <v>0</v>
      </c>
      <c r="AT106">
        <f t="shared" si="33"/>
        <v>0</v>
      </c>
      <c r="AU106">
        <f t="shared" si="34"/>
        <v>0</v>
      </c>
      <c r="AV106" s="113">
        <f t="shared" si="35"/>
        <v>0.1285</v>
      </c>
      <c r="AW106" s="97">
        <f t="shared" si="36"/>
        <v>0</v>
      </c>
      <c r="AX106" s="114">
        <f t="shared" si="37"/>
        <v>0</v>
      </c>
      <c r="AY106" s="114">
        <f t="shared" si="38"/>
        <v>0</v>
      </c>
      <c r="AZ106" s="114">
        <f t="shared" si="39"/>
        <v>0</v>
      </c>
      <c r="BB106" s="115">
        <f t="shared" si="40"/>
        <v>0</v>
      </c>
      <c r="BC106" s="116">
        <f t="shared" si="41"/>
        <v>0</v>
      </c>
      <c r="BD106" s="116">
        <f t="shared" si="42"/>
        <v>0</v>
      </c>
      <c r="BE106" s="97">
        <f t="shared" si="43"/>
        <v>0</v>
      </c>
      <c r="BG106" s="114">
        <f t="shared" si="55"/>
        <v>0.15</v>
      </c>
      <c r="BH106" s="114">
        <f t="shared" si="44"/>
        <v>0</v>
      </c>
      <c r="BI106" s="114">
        <f t="shared" si="56"/>
        <v>0</v>
      </c>
      <c r="BJ106" s="114">
        <f t="shared" si="45"/>
        <v>0</v>
      </c>
      <c r="BK106" s="114">
        <f t="shared" si="57"/>
        <v>0</v>
      </c>
      <c r="BL106" s="114">
        <f t="shared" si="46"/>
        <v>0</v>
      </c>
      <c r="BM106" s="117">
        <f t="shared" si="47"/>
        <v>0.15</v>
      </c>
      <c r="BN106" s="114">
        <f t="shared" si="48"/>
        <v>0</v>
      </c>
      <c r="BO106" s="114">
        <f t="shared" si="58"/>
        <v>1.9275E-2</v>
      </c>
      <c r="BP106" s="114">
        <f t="shared" si="49"/>
        <v>0</v>
      </c>
      <c r="BQ106" s="114">
        <f t="shared" si="59"/>
        <v>0</v>
      </c>
      <c r="BR106" s="114">
        <f t="shared" si="50"/>
        <v>0</v>
      </c>
      <c r="BS106" s="114">
        <f t="shared" si="60"/>
        <v>1.9275E-2</v>
      </c>
      <c r="BT106" s="114">
        <f t="shared" si="51"/>
        <v>0</v>
      </c>
      <c r="BU106">
        <f t="shared" si="52"/>
        <v>0</v>
      </c>
      <c r="BW106" s="71">
        <f t="shared" si="53"/>
        <v>0</v>
      </c>
      <c r="BX106" s="70">
        <f t="shared" si="61"/>
        <v>0</v>
      </c>
      <c r="BY106" s="111">
        <f t="shared" si="62"/>
        <v>0</v>
      </c>
      <c r="BZ106" s="70">
        <f t="shared" si="63"/>
        <v>0</v>
      </c>
    </row>
    <row r="107" spans="1:78" ht="15">
      <c r="A107" t="str">
        <f t="shared" si="64"/>
        <v>865252</v>
      </c>
      <c r="B107" t="s">
        <v>205</v>
      </c>
      <c r="C107" t="s">
        <v>378</v>
      </c>
      <c r="D107" t="s">
        <v>206</v>
      </c>
      <c r="E107" t="s">
        <v>207</v>
      </c>
      <c r="G107" t="s">
        <v>345</v>
      </c>
      <c r="I107" t="s">
        <v>351</v>
      </c>
      <c r="J107" t="s">
        <v>351</v>
      </c>
      <c r="K107" s="119">
        <v>45657</v>
      </c>
      <c r="L107" s="111">
        <v>0.14000000000000001</v>
      </c>
      <c r="M107" s="111">
        <v>0</v>
      </c>
      <c r="N107" s="111">
        <v>0</v>
      </c>
      <c r="O107" s="111">
        <v>0.14000000000000001</v>
      </c>
      <c r="P107" s="111">
        <v>0.14000000000000001</v>
      </c>
      <c r="Q107" s="111">
        <v>0</v>
      </c>
      <c r="R107" s="111">
        <v>0</v>
      </c>
      <c r="S107" s="111">
        <v>0.14000000000000001</v>
      </c>
      <c r="T107" s="111">
        <v>1.7989999999999999E-2</v>
      </c>
      <c r="U107" s="111">
        <v>0</v>
      </c>
      <c r="V107" s="111">
        <v>0</v>
      </c>
      <c r="W107" s="111">
        <v>1.7989999999999999E-2</v>
      </c>
      <c r="X107" s="111">
        <v>0</v>
      </c>
      <c r="Y107" s="111">
        <v>0</v>
      </c>
      <c r="Z107" s="111">
        <v>0</v>
      </c>
      <c r="AA107" s="111">
        <v>0</v>
      </c>
      <c r="AB107" s="111">
        <v>0</v>
      </c>
      <c r="AC107" s="111">
        <v>0</v>
      </c>
      <c r="AD107" s="111">
        <v>0</v>
      </c>
      <c r="AE107" s="111">
        <v>0</v>
      </c>
      <c r="AF107" s="111">
        <v>0</v>
      </c>
      <c r="AG107" s="118">
        <v>0</v>
      </c>
      <c r="AI107" s="111">
        <v>0</v>
      </c>
      <c r="AJ107" s="111">
        <v>0</v>
      </c>
      <c r="AK107" s="111">
        <v>0</v>
      </c>
      <c r="AL107" s="111">
        <v>0</v>
      </c>
      <c r="AM107" s="111">
        <v>0</v>
      </c>
      <c r="AN107" s="111">
        <v>0</v>
      </c>
      <c r="AO107" s="111">
        <v>0</v>
      </c>
      <c r="AP107" s="111">
        <v>0</v>
      </c>
      <c r="AQ107" s="111">
        <v>0</v>
      </c>
      <c r="AR107" t="s">
        <v>378</v>
      </c>
      <c r="AS107">
        <f t="shared" si="54"/>
        <v>0</v>
      </c>
      <c r="AT107">
        <f t="shared" si="33"/>
        <v>0</v>
      </c>
      <c r="AU107">
        <f t="shared" si="34"/>
        <v>0</v>
      </c>
      <c r="AV107" s="113">
        <f t="shared" si="35"/>
        <v>0.12849999999999998</v>
      </c>
      <c r="AW107" s="97">
        <f t="shared" si="36"/>
        <v>0</v>
      </c>
      <c r="AX107" s="114">
        <f t="shared" si="37"/>
        <v>0</v>
      </c>
      <c r="AY107" s="114">
        <f t="shared" si="38"/>
        <v>0</v>
      </c>
      <c r="AZ107" s="114">
        <f t="shared" si="39"/>
        <v>0</v>
      </c>
      <c r="BB107" s="115">
        <f t="shared" si="40"/>
        <v>0</v>
      </c>
      <c r="BC107" s="116">
        <f t="shared" si="41"/>
        <v>0</v>
      </c>
      <c r="BD107" s="116">
        <f t="shared" si="42"/>
        <v>0</v>
      </c>
      <c r="BE107" s="97">
        <f t="shared" si="43"/>
        <v>0</v>
      </c>
      <c r="BG107" s="114">
        <f t="shared" si="55"/>
        <v>0.14000000000000001</v>
      </c>
      <c r="BH107" s="114">
        <f t="shared" si="44"/>
        <v>0</v>
      </c>
      <c r="BI107" s="114">
        <f t="shared" si="56"/>
        <v>0</v>
      </c>
      <c r="BJ107" s="114">
        <f t="shared" si="45"/>
        <v>0</v>
      </c>
      <c r="BK107" s="114">
        <f t="shared" si="57"/>
        <v>0</v>
      </c>
      <c r="BL107" s="114">
        <f t="shared" si="46"/>
        <v>0</v>
      </c>
      <c r="BM107" s="117">
        <f t="shared" si="47"/>
        <v>0.14000000000000001</v>
      </c>
      <c r="BN107" s="114">
        <f t="shared" si="48"/>
        <v>0</v>
      </c>
      <c r="BO107" s="114">
        <f t="shared" si="58"/>
        <v>1.7989999999999999E-2</v>
      </c>
      <c r="BP107" s="114">
        <f t="shared" si="49"/>
        <v>0</v>
      </c>
      <c r="BQ107" s="114">
        <f t="shared" si="59"/>
        <v>0</v>
      </c>
      <c r="BR107" s="114">
        <f t="shared" si="50"/>
        <v>0</v>
      </c>
      <c r="BS107" s="114">
        <f t="shared" si="60"/>
        <v>1.7989999999999999E-2</v>
      </c>
      <c r="BT107" s="114">
        <f t="shared" si="51"/>
        <v>0</v>
      </c>
      <c r="BU107">
        <f t="shared" si="52"/>
        <v>0</v>
      </c>
      <c r="BW107" s="71">
        <f t="shared" si="53"/>
        <v>0</v>
      </c>
      <c r="BX107" s="70">
        <f t="shared" si="61"/>
        <v>0</v>
      </c>
      <c r="BY107" s="111">
        <f t="shared" si="62"/>
        <v>0</v>
      </c>
      <c r="BZ107" s="70">
        <f t="shared" si="63"/>
        <v>0</v>
      </c>
    </row>
    <row r="108" spans="1:78" ht="15">
      <c r="A108">
        <f t="shared" si="64"/>
        <v>0</v>
      </c>
      <c r="B108" t="s">
        <v>253</v>
      </c>
      <c r="C108">
        <v>0</v>
      </c>
      <c r="L108" s="111">
        <v>1.8299999999999996</v>
      </c>
      <c r="M108" s="111">
        <v>0</v>
      </c>
      <c r="N108" s="111">
        <v>0</v>
      </c>
      <c r="O108" s="111">
        <v>1.8299999999999996</v>
      </c>
      <c r="P108" s="111">
        <v>1.8299999999999996</v>
      </c>
      <c r="Q108" s="111">
        <v>0</v>
      </c>
      <c r="R108" s="111">
        <v>0</v>
      </c>
      <c r="S108" s="111">
        <v>1.8299999999999996</v>
      </c>
      <c r="T108" s="111">
        <v>0.23515499999999995</v>
      </c>
      <c r="U108" s="111">
        <v>0</v>
      </c>
      <c r="V108" s="111">
        <v>0</v>
      </c>
      <c r="W108" s="111">
        <v>0.23515499999999995</v>
      </c>
      <c r="X108" s="111">
        <v>0</v>
      </c>
      <c r="Y108" s="111">
        <v>0</v>
      </c>
      <c r="Z108" s="111">
        <v>0</v>
      </c>
      <c r="AA108" s="111">
        <v>0</v>
      </c>
      <c r="AB108" s="111">
        <v>0</v>
      </c>
      <c r="AC108" s="111">
        <v>0</v>
      </c>
      <c r="AD108" s="111">
        <v>0</v>
      </c>
      <c r="AE108" s="111">
        <v>0</v>
      </c>
      <c r="AF108" s="111">
        <v>0</v>
      </c>
      <c r="AG108" s="118">
        <v>0</v>
      </c>
      <c r="AI108" s="111">
        <v>0</v>
      </c>
      <c r="AJ108" s="111">
        <v>0</v>
      </c>
      <c r="AK108" s="111">
        <v>0</v>
      </c>
      <c r="AL108" s="111">
        <v>0</v>
      </c>
      <c r="AM108" s="111">
        <v>0</v>
      </c>
      <c r="AN108" s="111">
        <v>0</v>
      </c>
      <c r="AO108" s="111">
        <v>0</v>
      </c>
      <c r="AP108" s="111">
        <v>0</v>
      </c>
      <c r="AQ108" s="111">
        <v>0</v>
      </c>
      <c r="AS108">
        <f t="shared" si="54"/>
        <v>1</v>
      </c>
      <c r="AT108">
        <f t="shared" si="33"/>
        <v>-1</v>
      </c>
      <c r="AU108">
        <f t="shared" si="34"/>
        <v>0</v>
      </c>
      <c r="AV108" s="113">
        <f t="shared" si="35"/>
        <v>0.1285</v>
      </c>
      <c r="AW108" s="97">
        <f t="shared" si="36"/>
        <v>0</v>
      </c>
      <c r="AX108" s="114">
        <f t="shared" si="37"/>
        <v>0</v>
      </c>
      <c r="AY108" s="114">
        <f t="shared" si="38"/>
        <v>0</v>
      </c>
      <c r="AZ108" s="114">
        <f t="shared" si="39"/>
        <v>0</v>
      </c>
      <c r="BB108" s="115">
        <f t="shared" si="40"/>
        <v>0</v>
      </c>
      <c r="BC108" s="116">
        <f t="shared" si="41"/>
        <v>0</v>
      </c>
      <c r="BD108" s="116">
        <f t="shared" si="42"/>
        <v>0</v>
      </c>
      <c r="BE108" s="97">
        <f t="shared" si="43"/>
        <v>0</v>
      </c>
      <c r="BG108" s="114">
        <f t="shared" si="55"/>
        <v>1.83</v>
      </c>
      <c r="BH108" s="114">
        <f t="shared" si="44"/>
        <v>0</v>
      </c>
      <c r="BI108" s="114">
        <f t="shared" si="56"/>
        <v>0</v>
      </c>
      <c r="BJ108" s="114">
        <f t="shared" si="45"/>
        <v>0</v>
      </c>
      <c r="BK108" s="114">
        <f t="shared" si="57"/>
        <v>0</v>
      </c>
      <c r="BL108" s="114">
        <f t="shared" si="46"/>
        <v>0</v>
      </c>
      <c r="BM108" s="117">
        <f t="shared" si="47"/>
        <v>1.8299999999999996</v>
      </c>
      <c r="BN108" s="114">
        <f t="shared" si="48"/>
        <v>0</v>
      </c>
      <c r="BO108" s="114">
        <f t="shared" si="58"/>
        <v>0.235155</v>
      </c>
      <c r="BP108" s="114">
        <f t="shared" si="49"/>
        <v>0</v>
      </c>
      <c r="BQ108" s="114">
        <f t="shared" si="59"/>
        <v>0</v>
      </c>
      <c r="BR108" s="114">
        <f t="shared" si="50"/>
        <v>0</v>
      </c>
      <c r="BS108" s="114">
        <f t="shared" si="60"/>
        <v>0.235155</v>
      </c>
      <c r="BT108" s="114">
        <f t="shared" si="51"/>
        <v>0</v>
      </c>
      <c r="BU108">
        <f t="shared" si="52"/>
        <v>0</v>
      </c>
      <c r="BW108" s="71">
        <f t="shared" si="53"/>
        <v>0</v>
      </c>
      <c r="BX108" s="70">
        <f t="shared" si="61"/>
        <v>0</v>
      </c>
      <c r="BY108" s="111">
        <f t="shared" si="62"/>
        <v>0</v>
      </c>
      <c r="BZ108" s="70">
        <f t="shared" si="63"/>
        <v>0</v>
      </c>
    </row>
    <row r="109" spans="1:78" ht="15">
      <c r="A109">
        <f t="shared" si="64"/>
        <v>0</v>
      </c>
      <c r="C109">
        <v>0</v>
      </c>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I109" s="111"/>
      <c r="AJ109" s="111"/>
      <c r="AK109" s="111"/>
      <c r="AL109" s="111"/>
      <c r="AM109" s="111"/>
      <c r="AN109" s="111"/>
      <c r="AO109" s="111"/>
      <c r="AP109" s="111"/>
      <c r="AQ109" s="111"/>
      <c r="AS109">
        <f t="shared" si="54"/>
        <v>0</v>
      </c>
      <c r="AT109">
        <f t="shared" si="33"/>
        <v>0</v>
      </c>
      <c r="AU109">
        <f t="shared" si="34"/>
        <v>0</v>
      </c>
      <c r="AV109" s="113">
        <f t="shared" si="35"/>
        <v>0</v>
      </c>
      <c r="AW109" s="97">
        <f t="shared" si="36"/>
        <v>0</v>
      </c>
      <c r="AX109" s="114">
        <f t="shared" si="37"/>
        <v>0</v>
      </c>
      <c r="AY109" s="114">
        <f t="shared" si="38"/>
        <v>0</v>
      </c>
      <c r="AZ109" s="114">
        <f t="shared" si="39"/>
        <v>0</v>
      </c>
      <c r="BB109" s="115">
        <f t="shared" si="40"/>
        <v>0</v>
      </c>
      <c r="BC109" s="116">
        <f t="shared" si="41"/>
        <v>0</v>
      </c>
      <c r="BD109" s="116">
        <f t="shared" si="42"/>
        <v>0</v>
      </c>
      <c r="BE109" s="97">
        <f t="shared" si="43"/>
        <v>0</v>
      </c>
      <c r="BG109" s="114">
        <f t="shared" si="55"/>
        <v>0</v>
      </c>
      <c r="BH109" s="114">
        <f t="shared" si="44"/>
        <v>0</v>
      </c>
      <c r="BI109" s="114">
        <f t="shared" si="56"/>
        <v>0</v>
      </c>
      <c r="BJ109" s="114">
        <f t="shared" si="45"/>
        <v>0</v>
      </c>
      <c r="BK109" s="114">
        <f t="shared" si="57"/>
        <v>0</v>
      </c>
      <c r="BL109" s="114">
        <f t="shared" si="46"/>
        <v>0</v>
      </c>
      <c r="BM109" s="117">
        <f t="shared" si="47"/>
        <v>0</v>
      </c>
      <c r="BN109" s="114">
        <f t="shared" si="48"/>
        <v>0</v>
      </c>
      <c r="BO109" s="114">
        <f t="shared" si="58"/>
        <v>0</v>
      </c>
      <c r="BP109" s="114">
        <f t="shared" si="49"/>
        <v>0</v>
      </c>
      <c r="BQ109" s="114">
        <f t="shared" si="59"/>
        <v>0</v>
      </c>
      <c r="BR109" s="114">
        <f t="shared" si="50"/>
        <v>0</v>
      </c>
      <c r="BS109" s="114">
        <f t="shared" si="60"/>
        <v>0</v>
      </c>
      <c r="BT109" s="114">
        <f t="shared" si="51"/>
        <v>0</v>
      </c>
      <c r="BU109">
        <f t="shared" si="52"/>
        <v>0</v>
      </c>
      <c r="BW109" s="71">
        <f t="shared" si="53"/>
        <v>0</v>
      </c>
      <c r="BX109" s="70" t="e">
        <f t="shared" si="61"/>
        <v>#DIV/0!</v>
      </c>
      <c r="BY109" s="111">
        <f t="shared" si="62"/>
        <v>0</v>
      </c>
      <c r="BZ109" s="70">
        <f t="shared" si="63"/>
        <v>0</v>
      </c>
    </row>
    <row r="110" spans="1:78" ht="15">
      <c r="A110" t="str">
        <f t="shared" si="64"/>
        <v>642678</v>
      </c>
      <c r="B110" t="s">
        <v>157</v>
      </c>
      <c r="C110" t="s">
        <v>379</v>
      </c>
      <c r="D110" t="s">
        <v>158</v>
      </c>
      <c r="E110" t="s">
        <v>159</v>
      </c>
      <c r="I110" t="s">
        <v>346</v>
      </c>
      <c r="J110" t="s">
        <v>347</v>
      </c>
      <c r="K110" s="119">
        <v>45379</v>
      </c>
      <c r="L110" s="111">
        <v>0.15</v>
      </c>
      <c r="M110" s="111">
        <v>0</v>
      </c>
      <c r="N110" s="111">
        <v>0</v>
      </c>
      <c r="O110" s="111">
        <v>0.15</v>
      </c>
      <c r="P110" s="111">
        <v>0.15</v>
      </c>
      <c r="Q110" s="111">
        <v>0</v>
      </c>
      <c r="R110" s="111">
        <v>0</v>
      </c>
      <c r="S110" s="111">
        <v>0.15</v>
      </c>
      <c r="T110" s="111">
        <v>0</v>
      </c>
      <c r="U110" s="111">
        <v>0</v>
      </c>
      <c r="V110" s="111">
        <v>0</v>
      </c>
      <c r="W110" s="111">
        <v>0</v>
      </c>
      <c r="X110" s="111">
        <v>0</v>
      </c>
      <c r="Y110" s="111">
        <v>0</v>
      </c>
      <c r="Z110" s="111">
        <v>0</v>
      </c>
      <c r="AA110" s="111">
        <v>0</v>
      </c>
      <c r="AB110" s="111">
        <v>0</v>
      </c>
      <c r="AC110" s="111">
        <v>0</v>
      </c>
      <c r="AD110" s="111">
        <v>0</v>
      </c>
      <c r="AE110" s="111">
        <v>0</v>
      </c>
      <c r="AF110" s="111">
        <v>0</v>
      </c>
      <c r="AG110" s="118">
        <v>0</v>
      </c>
      <c r="AI110" s="111">
        <v>0</v>
      </c>
      <c r="AJ110" s="111">
        <v>0</v>
      </c>
      <c r="AK110" s="111">
        <v>0</v>
      </c>
      <c r="AL110" s="111">
        <v>0</v>
      </c>
      <c r="AM110" s="111">
        <v>0</v>
      </c>
      <c r="AN110" s="111">
        <v>0</v>
      </c>
      <c r="AO110" s="111">
        <v>0</v>
      </c>
      <c r="AP110" s="111">
        <v>0</v>
      </c>
      <c r="AQ110" s="111">
        <v>0</v>
      </c>
      <c r="AR110" t="s">
        <v>379</v>
      </c>
      <c r="AS110">
        <f t="shared" si="54"/>
        <v>1</v>
      </c>
      <c r="AT110">
        <f t="shared" si="33"/>
        <v>0</v>
      </c>
      <c r="AU110">
        <f t="shared" si="34"/>
        <v>1</v>
      </c>
      <c r="AV110" s="113">
        <f t="shared" si="35"/>
        <v>0</v>
      </c>
      <c r="AW110" s="97">
        <f t="shared" si="36"/>
        <v>0</v>
      </c>
      <c r="AX110" s="114">
        <f t="shared" si="37"/>
        <v>0</v>
      </c>
      <c r="AY110" s="114">
        <f t="shared" si="38"/>
        <v>0</v>
      </c>
      <c r="AZ110" s="114">
        <f t="shared" si="39"/>
        <v>0</v>
      </c>
      <c r="BB110" s="115">
        <f t="shared" si="40"/>
        <v>0</v>
      </c>
      <c r="BC110" s="116">
        <f t="shared" si="41"/>
        <v>0</v>
      </c>
      <c r="BD110" s="116">
        <f t="shared" si="42"/>
        <v>0</v>
      </c>
      <c r="BE110" s="97">
        <f t="shared" si="43"/>
        <v>0</v>
      </c>
      <c r="BG110" s="114">
        <f t="shared" si="55"/>
        <v>0.15</v>
      </c>
      <c r="BH110" s="114">
        <f t="shared" si="44"/>
        <v>0</v>
      </c>
      <c r="BI110" s="114">
        <f t="shared" si="56"/>
        <v>0</v>
      </c>
      <c r="BJ110" s="114">
        <f t="shared" si="45"/>
        <v>0</v>
      </c>
      <c r="BK110" s="114">
        <f t="shared" si="57"/>
        <v>0</v>
      </c>
      <c r="BL110" s="114">
        <f t="shared" si="46"/>
        <v>0</v>
      </c>
      <c r="BM110" s="117">
        <f t="shared" si="47"/>
        <v>0.15</v>
      </c>
      <c r="BN110" s="114">
        <f t="shared" si="48"/>
        <v>0</v>
      </c>
      <c r="BO110" s="114">
        <f t="shared" si="58"/>
        <v>0</v>
      </c>
      <c r="BP110" s="114">
        <f t="shared" si="49"/>
        <v>0</v>
      </c>
      <c r="BQ110" s="114">
        <f t="shared" si="59"/>
        <v>0</v>
      </c>
      <c r="BR110" s="114">
        <f t="shared" si="50"/>
        <v>0</v>
      </c>
      <c r="BS110" s="114">
        <f t="shared" si="60"/>
        <v>0</v>
      </c>
      <c r="BT110" s="114">
        <f t="shared" si="51"/>
        <v>0</v>
      </c>
      <c r="BU110">
        <f t="shared" si="52"/>
        <v>0</v>
      </c>
      <c r="BW110" s="71">
        <f t="shared" si="53"/>
        <v>0</v>
      </c>
      <c r="BX110" s="70">
        <f t="shared" si="61"/>
        <v>0</v>
      </c>
      <c r="BY110" s="111">
        <f t="shared" si="62"/>
        <v>0</v>
      </c>
      <c r="BZ110" s="70">
        <f t="shared" si="63"/>
        <v>0</v>
      </c>
    </row>
    <row r="111" spans="1:78" ht="15">
      <c r="A111" t="str">
        <f t="shared" si="64"/>
        <v>642678</v>
      </c>
      <c r="B111" t="s">
        <v>157</v>
      </c>
      <c r="C111" t="s">
        <v>379</v>
      </c>
      <c r="D111" t="s">
        <v>158</v>
      </c>
      <c r="E111" t="s">
        <v>159</v>
      </c>
      <c r="I111" t="s">
        <v>349</v>
      </c>
      <c r="J111" t="s">
        <v>349</v>
      </c>
      <c r="K111" s="119">
        <v>45471</v>
      </c>
      <c r="L111" s="111">
        <v>0.15</v>
      </c>
      <c r="M111" s="111">
        <v>0</v>
      </c>
      <c r="N111" s="111">
        <v>0</v>
      </c>
      <c r="O111" s="111">
        <v>0.15</v>
      </c>
      <c r="P111" s="111">
        <v>0.15</v>
      </c>
      <c r="Q111" s="111">
        <v>0</v>
      </c>
      <c r="R111" s="111">
        <v>0</v>
      </c>
      <c r="S111" s="111">
        <v>0.15</v>
      </c>
      <c r="T111" s="111">
        <v>0</v>
      </c>
      <c r="U111" s="111">
        <v>0</v>
      </c>
      <c r="V111" s="111">
        <v>0</v>
      </c>
      <c r="W111" s="111">
        <v>0</v>
      </c>
      <c r="X111" s="111">
        <v>0</v>
      </c>
      <c r="Y111" s="111">
        <v>0</v>
      </c>
      <c r="Z111" s="111">
        <v>0</v>
      </c>
      <c r="AA111" s="111">
        <v>0</v>
      </c>
      <c r="AB111" s="111">
        <v>0</v>
      </c>
      <c r="AC111" s="111">
        <v>0</v>
      </c>
      <c r="AD111" s="111">
        <v>0</v>
      </c>
      <c r="AE111" s="111">
        <v>0</v>
      </c>
      <c r="AF111" s="111">
        <v>0</v>
      </c>
      <c r="AG111" s="118">
        <v>0</v>
      </c>
      <c r="AI111" s="111">
        <v>0</v>
      </c>
      <c r="AJ111" s="111">
        <v>0</v>
      </c>
      <c r="AK111" s="111">
        <v>0</v>
      </c>
      <c r="AL111" s="111">
        <v>0</v>
      </c>
      <c r="AM111" s="111">
        <v>0</v>
      </c>
      <c r="AN111" s="111">
        <v>0</v>
      </c>
      <c r="AO111" s="111">
        <v>0</v>
      </c>
      <c r="AP111" s="111">
        <v>0</v>
      </c>
      <c r="AQ111" s="111">
        <v>0</v>
      </c>
      <c r="AR111" t="s">
        <v>379</v>
      </c>
      <c r="AS111">
        <f t="shared" si="54"/>
        <v>0</v>
      </c>
      <c r="AT111">
        <f t="shared" si="33"/>
        <v>0</v>
      </c>
      <c r="AU111">
        <f t="shared" si="34"/>
        <v>0</v>
      </c>
      <c r="AV111" s="113">
        <f t="shared" si="35"/>
        <v>0</v>
      </c>
      <c r="AW111" s="97">
        <f t="shared" si="36"/>
        <v>0</v>
      </c>
      <c r="AX111" s="114">
        <f t="shared" si="37"/>
        <v>0</v>
      </c>
      <c r="AY111" s="114">
        <f t="shared" si="38"/>
        <v>0</v>
      </c>
      <c r="AZ111" s="114">
        <f t="shared" si="39"/>
        <v>0</v>
      </c>
      <c r="BB111" s="115">
        <f t="shared" si="40"/>
        <v>0</v>
      </c>
      <c r="BC111" s="116">
        <f t="shared" si="41"/>
        <v>0</v>
      </c>
      <c r="BD111" s="116">
        <f t="shared" si="42"/>
        <v>0</v>
      </c>
      <c r="BE111" s="97">
        <f t="shared" si="43"/>
        <v>0</v>
      </c>
      <c r="BG111" s="114">
        <f t="shared" si="55"/>
        <v>0.15</v>
      </c>
      <c r="BH111" s="114">
        <f t="shared" si="44"/>
        <v>0</v>
      </c>
      <c r="BI111" s="114">
        <f t="shared" si="56"/>
        <v>0</v>
      </c>
      <c r="BJ111" s="114">
        <f t="shared" si="45"/>
        <v>0</v>
      </c>
      <c r="BK111" s="114">
        <f t="shared" si="57"/>
        <v>0</v>
      </c>
      <c r="BL111" s="114">
        <f t="shared" si="46"/>
        <v>0</v>
      </c>
      <c r="BM111" s="117">
        <f t="shared" si="47"/>
        <v>0.15</v>
      </c>
      <c r="BN111" s="114">
        <f t="shared" si="48"/>
        <v>0</v>
      </c>
      <c r="BO111" s="114">
        <f t="shared" si="58"/>
        <v>0</v>
      </c>
      <c r="BP111" s="114">
        <f t="shared" si="49"/>
        <v>0</v>
      </c>
      <c r="BQ111" s="114">
        <f t="shared" si="59"/>
        <v>0</v>
      </c>
      <c r="BR111" s="114">
        <f t="shared" si="50"/>
        <v>0</v>
      </c>
      <c r="BS111" s="114">
        <f t="shared" si="60"/>
        <v>0</v>
      </c>
      <c r="BT111" s="114">
        <f t="shared" si="51"/>
        <v>0</v>
      </c>
      <c r="BU111">
        <f t="shared" si="52"/>
        <v>0</v>
      </c>
      <c r="BW111" s="71">
        <f t="shared" si="53"/>
        <v>0</v>
      </c>
      <c r="BX111" s="70">
        <f t="shared" si="61"/>
        <v>0</v>
      </c>
      <c r="BY111" s="111">
        <f t="shared" si="62"/>
        <v>0</v>
      </c>
      <c r="BZ111" s="70">
        <f t="shared" si="63"/>
        <v>0</v>
      </c>
    </row>
    <row r="112" spans="1:78" ht="15">
      <c r="A112" t="str">
        <f t="shared" si="64"/>
        <v>642678</v>
      </c>
      <c r="B112" t="s">
        <v>157</v>
      </c>
      <c r="C112" t="s">
        <v>379</v>
      </c>
      <c r="D112" t="s">
        <v>158</v>
      </c>
      <c r="E112" t="s">
        <v>159</v>
      </c>
      <c r="I112" t="s">
        <v>350</v>
      </c>
      <c r="J112" t="s">
        <v>350</v>
      </c>
      <c r="K112" s="119">
        <v>45565</v>
      </c>
      <c r="L112" s="111">
        <v>0.3</v>
      </c>
      <c r="M112" s="111">
        <v>0</v>
      </c>
      <c r="N112" s="111">
        <v>0</v>
      </c>
      <c r="O112" s="111">
        <v>0.3</v>
      </c>
      <c r="P112" s="111">
        <v>0.3</v>
      </c>
      <c r="Q112" s="111">
        <v>0</v>
      </c>
      <c r="R112" s="111">
        <v>0</v>
      </c>
      <c r="S112" s="111">
        <v>0.3</v>
      </c>
      <c r="T112" s="111">
        <v>0</v>
      </c>
      <c r="U112" s="111">
        <v>0</v>
      </c>
      <c r="V112" s="111">
        <v>0</v>
      </c>
      <c r="W112" s="111">
        <v>0</v>
      </c>
      <c r="X112" s="111">
        <v>0</v>
      </c>
      <c r="Y112" s="111">
        <v>0</v>
      </c>
      <c r="Z112" s="111">
        <v>0</v>
      </c>
      <c r="AA112" s="111">
        <v>0</v>
      </c>
      <c r="AB112" s="111">
        <v>0</v>
      </c>
      <c r="AC112" s="111">
        <v>0</v>
      </c>
      <c r="AD112" s="111">
        <v>0</v>
      </c>
      <c r="AE112" s="111">
        <v>0</v>
      </c>
      <c r="AF112" s="111">
        <v>0</v>
      </c>
      <c r="AG112" s="118">
        <v>0</v>
      </c>
      <c r="AI112" s="111">
        <v>0</v>
      </c>
      <c r="AJ112" s="111">
        <v>0</v>
      </c>
      <c r="AK112" s="111">
        <v>0</v>
      </c>
      <c r="AL112" s="111">
        <v>0</v>
      </c>
      <c r="AM112" s="111">
        <v>0</v>
      </c>
      <c r="AN112" s="111">
        <v>0</v>
      </c>
      <c r="AO112" s="111">
        <v>0</v>
      </c>
      <c r="AP112" s="111">
        <v>0</v>
      </c>
      <c r="AQ112" s="111">
        <v>0</v>
      </c>
      <c r="AR112" t="s">
        <v>379</v>
      </c>
      <c r="AS112">
        <f t="shared" si="54"/>
        <v>0</v>
      </c>
      <c r="AT112">
        <f t="shared" si="33"/>
        <v>0</v>
      </c>
      <c r="AU112">
        <f t="shared" si="34"/>
        <v>0</v>
      </c>
      <c r="AV112" s="113">
        <f t="shared" si="35"/>
        <v>0</v>
      </c>
      <c r="AW112" s="97">
        <f t="shared" si="36"/>
        <v>0</v>
      </c>
      <c r="AX112" s="114">
        <f t="shared" si="37"/>
        <v>0</v>
      </c>
      <c r="AY112" s="114">
        <f t="shared" si="38"/>
        <v>0</v>
      </c>
      <c r="AZ112" s="114">
        <f t="shared" si="39"/>
        <v>0</v>
      </c>
      <c r="BB112" s="115">
        <f t="shared" si="40"/>
        <v>0</v>
      </c>
      <c r="BC112" s="116">
        <f t="shared" si="41"/>
        <v>0</v>
      </c>
      <c r="BD112" s="116">
        <f t="shared" si="42"/>
        <v>0</v>
      </c>
      <c r="BE112" s="97">
        <f t="shared" si="43"/>
        <v>0</v>
      </c>
      <c r="BG112" s="114">
        <f t="shared" si="55"/>
        <v>0.3</v>
      </c>
      <c r="BH112" s="114">
        <f t="shared" si="44"/>
        <v>0</v>
      </c>
      <c r="BI112" s="114">
        <f t="shared" si="56"/>
        <v>0</v>
      </c>
      <c r="BJ112" s="114">
        <f t="shared" si="45"/>
        <v>0</v>
      </c>
      <c r="BK112" s="114">
        <f t="shared" si="57"/>
        <v>0</v>
      </c>
      <c r="BL112" s="114">
        <f t="shared" si="46"/>
        <v>0</v>
      </c>
      <c r="BM112" s="117">
        <f t="shared" si="47"/>
        <v>0.3</v>
      </c>
      <c r="BN112" s="114">
        <f t="shared" si="48"/>
        <v>0</v>
      </c>
      <c r="BO112" s="114">
        <f t="shared" si="58"/>
        <v>0</v>
      </c>
      <c r="BP112" s="114">
        <f t="shared" si="49"/>
        <v>0</v>
      </c>
      <c r="BQ112" s="114">
        <f t="shared" si="59"/>
        <v>0</v>
      </c>
      <c r="BR112" s="114">
        <f t="shared" si="50"/>
        <v>0</v>
      </c>
      <c r="BS112" s="114">
        <f t="shared" si="60"/>
        <v>0</v>
      </c>
      <c r="BT112" s="114">
        <f t="shared" si="51"/>
        <v>0</v>
      </c>
      <c r="BU112">
        <f t="shared" si="52"/>
        <v>0</v>
      </c>
      <c r="BW112" s="71">
        <f t="shared" si="53"/>
        <v>0</v>
      </c>
      <c r="BX112" s="70">
        <f t="shared" si="61"/>
        <v>0</v>
      </c>
      <c r="BY112" s="111">
        <f t="shared" si="62"/>
        <v>0</v>
      </c>
      <c r="BZ112" s="70">
        <f t="shared" si="63"/>
        <v>0</v>
      </c>
    </row>
    <row r="113" spans="1:78" ht="15">
      <c r="A113" t="str">
        <f t="shared" si="64"/>
        <v>642678</v>
      </c>
      <c r="B113" t="s">
        <v>157</v>
      </c>
      <c r="C113" t="s">
        <v>379</v>
      </c>
      <c r="D113" t="s">
        <v>158</v>
      </c>
      <c r="E113" t="s">
        <v>159</v>
      </c>
      <c r="I113" t="s">
        <v>351</v>
      </c>
      <c r="J113" t="s">
        <v>351</v>
      </c>
      <c r="K113" s="119">
        <v>45657</v>
      </c>
      <c r="L113" s="111">
        <v>0.34839999999999999</v>
      </c>
      <c r="M113" s="111">
        <v>0</v>
      </c>
      <c r="N113" s="111">
        <v>0</v>
      </c>
      <c r="O113" s="111">
        <v>0.34839999999999999</v>
      </c>
      <c r="P113" s="111">
        <v>0.25874000000000003</v>
      </c>
      <c r="Q113" s="111">
        <v>8.8999999999999995E-4</v>
      </c>
      <c r="R113" s="111">
        <v>0</v>
      </c>
      <c r="S113" s="111">
        <v>0.25963000000000003</v>
      </c>
      <c r="T113" s="111">
        <v>0</v>
      </c>
      <c r="U113" s="111">
        <v>0</v>
      </c>
      <c r="V113" s="111">
        <v>0</v>
      </c>
      <c r="W113" s="111">
        <v>0</v>
      </c>
      <c r="X113" s="111">
        <v>8.8770000000000002E-2</v>
      </c>
      <c r="Y113" s="111">
        <v>0</v>
      </c>
      <c r="Z113" s="111">
        <v>0</v>
      </c>
      <c r="AA113" s="111">
        <v>0</v>
      </c>
      <c r="AB113" s="111">
        <v>0</v>
      </c>
      <c r="AC113" s="111">
        <v>0</v>
      </c>
      <c r="AD113" s="111">
        <v>0</v>
      </c>
      <c r="AE113" s="111">
        <v>0</v>
      </c>
      <c r="AF113" s="111">
        <v>0</v>
      </c>
      <c r="AG113" s="118">
        <v>0</v>
      </c>
      <c r="AI113" s="111">
        <v>0</v>
      </c>
      <c r="AJ113" s="111">
        <v>0</v>
      </c>
      <c r="AK113" s="111">
        <v>0</v>
      </c>
      <c r="AL113" s="111">
        <v>0</v>
      </c>
      <c r="AM113" s="111">
        <v>0</v>
      </c>
      <c r="AN113" s="111">
        <v>0</v>
      </c>
      <c r="AO113" s="111">
        <v>0</v>
      </c>
      <c r="AP113" s="111">
        <v>0</v>
      </c>
      <c r="AQ113" s="111">
        <v>0</v>
      </c>
      <c r="AR113" t="s">
        <v>379</v>
      </c>
      <c r="AS113">
        <f t="shared" si="54"/>
        <v>0</v>
      </c>
      <c r="AT113">
        <f t="shared" si="33"/>
        <v>0</v>
      </c>
      <c r="AU113">
        <f t="shared" si="34"/>
        <v>0</v>
      </c>
      <c r="AV113" s="113">
        <f t="shared" si="35"/>
        <v>0</v>
      </c>
      <c r="AW113" s="97">
        <f t="shared" si="36"/>
        <v>0</v>
      </c>
      <c r="AX113" s="114">
        <f t="shared" si="37"/>
        <v>1.951563910473908E-18</v>
      </c>
      <c r="AY113" s="114">
        <f t="shared" si="38"/>
        <v>0</v>
      </c>
      <c r="AZ113" s="114">
        <f t="shared" si="39"/>
        <v>-4.163336342344337E-17</v>
      </c>
      <c r="BB113" s="115">
        <f t="shared" si="40"/>
        <v>0</v>
      </c>
      <c r="BC113" s="116">
        <f t="shared" si="41"/>
        <v>0</v>
      </c>
      <c r="BD113" s="116">
        <f t="shared" si="42"/>
        <v>0</v>
      </c>
      <c r="BE113" s="97">
        <f t="shared" si="43"/>
        <v>0</v>
      </c>
      <c r="BG113" s="114">
        <f t="shared" si="55"/>
        <v>0.25874000000000003</v>
      </c>
      <c r="BH113" s="114">
        <f t="shared" si="44"/>
        <v>0</v>
      </c>
      <c r="BI113" s="114">
        <f t="shared" si="56"/>
        <v>0</v>
      </c>
      <c r="BJ113" s="114">
        <f t="shared" si="45"/>
        <v>0</v>
      </c>
      <c r="BK113" s="114">
        <f t="shared" si="57"/>
        <v>0</v>
      </c>
      <c r="BL113" s="114">
        <f t="shared" si="46"/>
        <v>0</v>
      </c>
      <c r="BM113" s="117">
        <f t="shared" si="47"/>
        <v>0.34840000000000004</v>
      </c>
      <c r="BN113" s="114">
        <f t="shared" si="48"/>
        <v>0</v>
      </c>
      <c r="BO113" s="114">
        <f t="shared" si="58"/>
        <v>0</v>
      </c>
      <c r="BP113" s="114">
        <f t="shared" si="49"/>
        <v>0</v>
      </c>
      <c r="BQ113" s="114">
        <f t="shared" si="59"/>
        <v>0</v>
      </c>
      <c r="BR113" s="114">
        <f t="shared" si="50"/>
        <v>0</v>
      </c>
      <c r="BS113" s="114">
        <f t="shared" si="60"/>
        <v>0</v>
      </c>
      <c r="BT113" s="114">
        <f t="shared" si="51"/>
        <v>0</v>
      </c>
      <c r="BU113">
        <f t="shared" si="52"/>
        <v>0</v>
      </c>
      <c r="BW113" s="71">
        <f t="shared" si="53"/>
        <v>0</v>
      </c>
      <c r="BX113" s="70">
        <f t="shared" si="61"/>
        <v>0</v>
      </c>
      <c r="BY113" s="111">
        <f t="shared" si="62"/>
        <v>1.951563910473908E-18</v>
      </c>
      <c r="BZ113" s="70">
        <f t="shared" si="63"/>
        <v>0</v>
      </c>
    </row>
    <row r="114" spans="1:78" ht="15">
      <c r="A114">
        <f t="shared" si="64"/>
        <v>0</v>
      </c>
      <c r="B114" t="s">
        <v>253</v>
      </c>
      <c r="C114">
        <v>0</v>
      </c>
      <c r="L114" s="111">
        <v>0.94839999999999991</v>
      </c>
      <c r="M114" s="111">
        <v>0</v>
      </c>
      <c r="N114" s="111">
        <v>0</v>
      </c>
      <c r="O114" s="111">
        <v>0.94839999999999991</v>
      </c>
      <c r="P114" s="111">
        <v>0.85874000000000006</v>
      </c>
      <c r="Q114" s="111">
        <v>8.8999999999999995E-4</v>
      </c>
      <c r="R114" s="111">
        <v>0</v>
      </c>
      <c r="S114" s="111">
        <v>0.85963000000000012</v>
      </c>
      <c r="T114" s="111">
        <v>0</v>
      </c>
      <c r="U114" s="111">
        <v>0</v>
      </c>
      <c r="V114" s="111">
        <v>0</v>
      </c>
      <c r="W114" s="111">
        <v>0</v>
      </c>
      <c r="X114" s="111">
        <v>8.8770000000000002E-2</v>
      </c>
      <c r="Y114" s="111">
        <v>0</v>
      </c>
      <c r="Z114" s="111">
        <v>0</v>
      </c>
      <c r="AA114" s="111">
        <v>0</v>
      </c>
      <c r="AB114" s="111">
        <v>0</v>
      </c>
      <c r="AC114" s="111">
        <v>0</v>
      </c>
      <c r="AD114" s="111">
        <v>0</v>
      </c>
      <c r="AE114" s="111">
        <v>0</v>
      </c>
      <c r="AF114" s="111">
        <v>0</v>
      </c>
      <c r="AG114" s="118">
        <v>0</v>
      </c>
      <c r="AI114" s="111">
        <v>0</v>
      </c>
      <c r="AJ114" s="111">
        <v>0</v>
      </c>
      <c r="AK114" s="111">
        <v>0</v>
      </c>
      <c r="AL114" s="111">
        <v>0</v>
      </c>
      <c r="AM114" s="111">
        <v>0</v>
      </c>
      <c r="AN114" s="111">
        <v>0</v>
      </c>
      <c r="AO114" s="111">
        <v>0</v>
      </c>
      <c r="AP114" s="111">
        <v>0</v>
      </c>
      <c r="AQ114" s="111">
        <v>0</v>
      </c>
      <c r="AS114">
        <f t="shared" si="54"/>
        <v>1</v>
      </c>
      <c r="AT114">
        <f t="shared" si="33"/>
        <v>-1</v>
      </c>
      <c r="AU114">
        <f t="shared" si="34"/>
        <v>0</v>
      </c>
      <c r="AV114" s="113">
        <f t="shared" si="35"/>
        <v>0</v>
      </c>
      <c r="AW114" s="97">
        <f t="shared" si="36"/>
        <v>0</v>
      </c>
      <c r="AX114" s="114">
        <f t="shared" si="37"/>
        <v>5.7462715141731735E-17</v>
      </c>
      <c r="AY114" s="114">
        <f t="shared" si="38"/>
        <v>0</v>
      </c>
      <c r="AZ114" s="114">
        <f t="shared" si="39"/>
        <v>-1.5265566588595902E-16</v>
      </c>
      <c r="BB114" s="115">
        <f t="shared" si="40"/>
        <v>0</v>
      </c>
      <c r="BC114" s="116">
        <f t="shared" si="41"/>
        <v>0</v>
      </c>
      <c r="BD114" s="116">
        <f t="shared" si="42"/>
        <v>0</v>
      </c>
      <c r="BE114" s="97">
        <f t="shared" si="43"/>
        <v>0</v>
      </c>
      <c r="BG114" s="114">
        <f t="shared" si="55"/>
        <v>0.85873999999999995</v>
      </c>
      <c r="BH114" s="114">
        <f t="shared" si="44"/>
        <v>0</v>
      </c>
      <c r="BI114" s="114">
        <f t="shared" si="56"/>
        <v>0</v>
      </c>
      <c r="BJ114" s="114">
        <f t="shared" si="45"/>
        <v>0</v>
      </c>
      <c r="BK114" s="114">
        <f t="shared" si="57"/>
        <v>0</v>
      </c>
      <c r="BL114" s="114">
        <f t="shared" si="46"/>
        <v>0</v>
      </c>
      <c r="BM114" s="117">
        <f t="shared" si="47"/>
        <v>0.94840000000000002</v>
      </c>
      <c r="BN114" s="114">
        <f t="shared" si="48"/>
        <v>0</v>
      </c>
      <c r="BO114" s="114">
        <f t="shared" si="58"/>
        <v>0</v>
      </c>
      <c r="BP114" s="114">
        <f t="shared" si="49"/>
        <v>0</v>
      </c>
      <c r="BQ114" s="114">
        <f t="shared" si="59"/>
        <v>0</v>
      </c>
      <c r="BR114" s="114">
        <f t="shared" si="50"/>
        <v>0</v>
      </c>
      <c r="BS114" s="114">
        <f t="shared" si="60"/>
        <v>0</v>
      </c>
      <c r="BT114" s="114">
        <f t="shared" si="51"/>
        <v>0</v>
      </c>
      <c r="BU114">
        <f t="shared" si="52"/>
        <v>0</v>
      </c>
      <c r="BW114" s="71">
        <f t="shared" si="53"/>
        <v>0</v>
      </c>
      <c r="BX114" s="70">
        <f t="shared" si="61"/>
        <v>0</v>
      </c>
      <c r="BY114" s="111">
        <f t="shared" si="62"/>
        <v>5.7462715141731735E-17</v>
      </c>
      <c r="BZ114" s="70">
        <f t="shared" si="63"/>
        <v>0</v>
      </c>
    </row>
    <row r="115" spans="1:78" ht="15">
      <c r="A115">
        <f t="shared" si="64"/>
        <v>0</v>
      </c>
      <c r="C115">
        <v>0</v>
      </c>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I115" s="111"/>
      <c r="AJ115" s="111"/>
      <c r="AK115" s="111"/>
      <c r="AL115" s="111"/>
      <c r="AM115" s="111"/>
      <c r="AN115" s="111"/>
      <c r="AO115" s="111"/>
      <c r="AP115" s="111"/>
      <c r="AQ115" s="111"/>
      <c r="AS115">
        <f t="shared" si="54"/>
        <v>0</v>
      </c>
      <c r="AT115">
        <f t="shared" si="33"/>
        <v>0</v>
      </c>
      <c r="AU115">
        <f t="shared" si="34"/>
        <v>0</v>
      </c>
      <c r="AV115" s="113">
        <f t="shared" si="35"/>
        <v>0</v>
      </c>
      <c r="AW115" s="97">
        <f t="shared" si="36"/>
        <v>0</v>
      </c>
      <c r="AX115" s="114">
        <f t="shared" si="37"/>
        <v>0</v>
      </c>
      <c r="AY115" s="114">
        <f t="shared" si="38"/>
        <v>0</v>
      </c>
      <c r="AZ115" s="114">
        <f t="shared" si="39"/>
        <v>0</v>
      </c>
      <c r="BB115" s="115">
        <f t="shared" si="40"/>
        <v>0</v>
      </c>
      <c r="BC115" s="116">
        <f t="shared" si="41"/>
        <v>0</v>
      </c>
      <c r="BD115" s="116">
        <f t="shared" si="42"/>
        <v>0</v>
      </c>
      <c r="BE115" s="97">
        <f t="shared" si="43"/>
        <v>0</v>
      </c>
      <c r="BG115" s="114">
        <f t="shared" si="55"/>
        <v>0</v>
      </c>
      <c r="BH115" s="114">
        <f t="shared" si="44"/>
        <v>0</v>
      </c>
      <c r="BI115" s="114">
        <f t="shared" si="56"/>
        <v>0</v>
      </c>
      <c r="BJ115" s="114">
        <f t="shared" si="45"/>
        <v>0</v>
      </c>
      <c r="BK115" s="114">
        <f t="shared" si="57"/>
        <v>0</v>
      </c>
      <c r="BL115" s="114">
        <f t="shared" si="46"/>
        <v>0</v>
      </c>
      <c r="BM115" s="117">
        <f t="shared" si="47"/>
        <v>0</v>
      </c>
      <c r="BN115" s="114">
        <f t="shared" si="48"/>
        <v>0</v>
      </c>
      <c r="BO115" s="114">
        <f t="shared" si="58"/>
        <v>0</v>
      </c>
      <c r="BP115" s="114">
        <f t="shared" si="49"/>
        <v>0</v>
      </c>
      <c r="BQ115" s="114">
        <f t="shared" si="59"/>
        <v>0</v>
      </c>
      <c r="BR115" s="114">
        <f t="shared" si="50"/>
        <v>0</v>
      </c>
      <c r="BS115" s="114">
        <f t="shared" si="60"/>
        <v>0</v>
      </c>
      <c r="BT115" s="114">
        <f t="shared" si="51"/>
        <v>0</v>
      </c>
      <c r="BU115">
        <f t="shared" si="52"/>
        <v>0</v>
      </c>
      <c r="BW115" s="71">
        <f t="shared" si="53"/>
        <v>0</v>
      </c>
      <c r="BX115" s="70" t="e">
        <f t="shared" si="61"/>
        <v>#DIV/0!</v>
      </c>
      <c r="BY115" s="111">
        <f t="shared" si="62"/>
        <v>0</v>
      </c>
      <c r="BZ115" s="70">
        <f t="shared" si="63"/>
        <v>0</v>
      </c>
    </row>
    <row r="116" spans="1:78" ht="15">
      <c r="A116" t="str">
        <f t="shared" si="64"/>
        <v>376690</v>
      </c>
      <c r="B116" t="s">
        <v>208</v>
      </c>
      <c r="C116" t="s">
        <v>380</v>
      </c>
      <c r="D116" t="s">
        <v>209</v>
      </c>
      <c r="E116" t="s">
        <v>210</v>
      </c>
      <c r="G116" t="s">
        <v>345</v>
      </c>
      <c r="I116" t="s">
        <v>346</v>
      </c>
      <c r="J116" t="s">
        <v>347</v>
      </c>
      <c r="K116" s="119">
        <v>45379</v>
      </c>
      <c r="L116" s="111">
        <v>0.68</v>
      </c>
      <c r="M116" s="111">
        <v>0</v>
      </c>
      <c r="N116" s="111">
        <v>0</v>
      </c>
      <c r="O116" s="111">
        <v>0.68</v>
      </c>
      <c r="P116" s="111">
        <v>0</v>
      </c>
      <c r="Q116" s="111">
        <v>0</v>
      </c>
      <c r="R116" s="111">
        <v>0</v>
      </c>
      <c r="S116" s="111">
        <v>0</v>
      </c>
      <c r="T116" s="111">
        <v>0</v>
      </c>
      <c r="U116" s="111">
        <v>0</v>
      </c>
      <c r="V116" s="111">
        <v>0</v>
      </c>
      <c r="W116" s="111">
        <v>0</v>
      </c>
      <c r="X116" s="111">
        <v>0</v>
      </c>
      <c r="Y116" s="111">
        <v>0</v>
      </c>
      <c r="Z116" s="111">
        <v>0</v>
      </c>
      <c r="AA116" s="111">
        <v>0</v>
      </c>
      <c r="AB116" s="111">
        <v>0.68</v>
      </c>
      <c r="AC116" s="111">
        <v>0</v>
      </c>
      <c r="AD116" s="111">
        <v>0</v>
      </c>
      <c r="AE116" s="111">
        <v>0</v>
      </c>
      <c r="AF116" s="111">
        <v>0</v>
      </c>
      <c r="AG116" s="118">
        <v>0</v>
      </c>
      <c r="AI116" s="111">
        <v>0</v>
      </c>
      <c r="AJ116" s="111">
        <v>0</v>
      </c>
      <c r="AK116" s="111">
        <v>0</v>
      </c>
      <c r="AL116" s="111">
        <v>0</v>
      </c>
      <c r="AM116" s="111">
        <v>0</v>
      </c>
      <c r="AN116" s="111">
        <v>0</v>
      </c>
      <c r="AO116" s="111">
        <v>0</v>
      </c>
      <c r="AP116" s="111">
        <v>0</v>
      </c>
      <c r="AQ116" s="111">
        <v>0</v>
      </c>
      <c r="AR116" t="s">
        <v>380</v>
      </c>
      <c r="AS116">
        <f t="shared" si="54"/>
        <v>1</v>
      </c>
      <c r="AT116">
        <f t="shared" si="33"/>
        <v>0</v>
      </c>
      <c r="AU116">
        <f t="shared" si="34"/>
        <v>1</v>
      </c>
      <c r="AV116" s="113">
        <f t="shared" si="35"/>
        <v>0</v>
      </c>
      <c r="AW116" s="97">
        <f t="shared" si="36"/>
        <v>1</v>
      </c>
      <c r="AX116" s="114">
        <f t="shared" si="37"/>
        <v>0</v>
      </c>
      <c r="AY116" s="114">
        <f t="shared" si="38"/>
        <v>0</v>
      </c>
      <c r="AZ116" s="114">
        <f t="shared" si="39"/>
        <v>0</v>
      </c>
      <c r="BB116" s="115">
        <f t="shared" si="40"/>
        <v>0</v>
      </c>
      <c r="BC116" s="116">
        <f t="shared" si="41"/>
        <v>0</v>
      </c>
      <c r="BD116" s="116">
        <f t="shared" si="42"/>
        <v>0</v>
      </c>
      <c r="BE116" s="97">
        <f t="shared" si="43"/>
        <v>0</v>
      </c>
      <c r="BG116" s="114">
        <f t="shared" si="55"/>
        <v>0</v>
      </c>
      <c r="BH116" s="114">
        <f t="shared" si="44"/>
        <v>0</v>
      </c>
      <c r="BI116" s="114">
        <f t="shared" si="56"/>
        <v>0.68</v>
      </c>
      <c r="BJ116" s="114">
        <f t="shared" si="45"/>
        <v>0</v>
      </c>
      <c r="BK116" s="114">
        <f t="shared" si="57"/>
        <v>0</v>
      </c>
      <c r="BL116" s="114">
        <f t="shared" si="46"/>
        <v>0</v>
      </c>
      <c r="BM116" s="117">
        <f t="shared" si="47"/>
        <v>0.68</v>
      </c>
      <c r="BN116" s="114">
        <f t="shared" si="48"/>
        <v>0</v>
      </c>
      <c r="BO116" s="114">
        <f t="shared" si="58"/>
        <v>0</v>
      </c>
      <c r="BP116" s="114">
        <f t="shared" si="49"/>
        <v>0</v>
      </c>
      <c r="BQ116" s="114">
        <f t="shared" si="59"/>
        <v>0</v>
      </c>
      <c r="BR116" s="114">
        <f t="shared" si="50"/>
        <v>0</v>
      </c>
      <c r="BS116" s="114">
        <f t="shared" si="60"/>
        <v>0</v>
      </c>
      <c r="BT116" s="114">
        <f t="shared" si="51"/>
        <v>0</v>
      </c>
      <c r="BU116">
        <f t="shared" si="52"/>
        <v>0</v>
      </c>
      <c r="BW116" s="71">
        <f t="shared" si="53"/>
        <v>0</v>
      </c>
      <c r="BX116" s="70" t="e">
        <f t="shared" si="61"/>
        <v>#DIV/0!</v>
      </c>
      <c r="BY116" s="111">
        <f t="shared" si="62"/>
        <v>0</v>
      </c>
      <c r="BZ116" s="70">
        <f t="shared" si="63"/>
        <v>0</v>
      </c>
    </row>
    <row r="117" spans="1:78" ht="15">
      <c r="A117" t="str">
        <f t="shared" si="64"/>
        <v>376690</v>
      </c>
      <c r="B117" t="s">
        <v>208</v>
      </c>
      <c r="C117" t="s">
        <v>380</v>
      </c>
      <c r="D117" t="s">
        <v>209</v>
      </c>
      <c r="E117" t="s">
        <v>210</v>
      </c>
      <c r="G117" t="s">
        <v>345</v>
      </c>
      <c r="I117" t="s">
        <v>349</v>
      </c>
      <c r="J117" t="s">
        <v>349</v>
      </c>
      <c r="K117" s="119">
        <v>45471</v>
      </c>
      <c r="L117" s="111">
        <v>1.25</v>
      </c>
      <c r="M117" s="111">
        <v>0</v>
      </c>
      <c r="N117" s="111">
        <v>0</v>
      </c>
      <c r="O117" s="111">
        <v>1.25</v>
      </c>
      <c r="P117" s="111">
        <v>0</v>
      </c>
      <c r="Q117" s="111">
        <v>0</v>
      </c>
      <c r="R117" s="111">
        <v>0</v>
      </c>
      <c r="S117" s="111">
        <v>0</v>
      </c>
      <c r="T117" s="111">
        <v>0</v>
      </c>
      <c r="U117" s="111">
        <v>0</v>
      </c>
      <c r="V117" s="111">
        <v>0</v>
      </c>
      <c r="W117" s="111">
        <v>0</v>
      </c>
      <c r="X117" s="111">
        <v>0</v>
      </c>
      <c r="Y117" s="111">
        <v>0</v>
      </c>
      <c r="Z117" s="111">
        <v>0</v>
      </c>
      <c r="AA117" s="111">
        <v>0</v>
      </c>
      <c r="AB117" s="111">
        <v>1.25</v>
      </c>
      <c r="AC117" s="111">
        <v>0</v>
      </c>
      <c r="AD117" s="111">
        <v>0</v>
      </c>
      <c r="AE117" s="111">
        <v>0</v>
      </c>
      <c r="AF117" s="111">
        <v>0</v>
      </c>
      <c r="AG117" s="118">
        <v>0</v>
      </c>
      <c r="AI117" s="111">
        <v>0</v>
      </c>
      <c r="AJ117" s="111">
        <v>0</v>
      </c>
      <c r="AK117" s="111">
        <v>0</v>
      </c>
      <c r="AL117" s="111">
        <v>0</v>
      </c>
      <c r="AM117" s="111">
        <v>0</v>
      </c>
      <c r="AN117" s="111">
        <v>0</v>
      </c>
      <c r="AO117" s="111">
        <v>0</v>
      </c>
      <c r="AP117" s="111">
        <v>0</v>
      </c>
      <c r="AQ117" s="111">
        <v>0</v>
      </c>
      <c r="AR117" t="s">
        <v>380</v>
      </c>
      <c r="AS117">
        <f t="shared" si="54"/>
        <v>0</v>
      </c>
      <c r="AT117">
        <f t="shared" si="33"/>
        <v>0</v>
      </c>
      <c r="AU117">
        <f t="shared" si="34"/>
        <v>0</v>
      </c>
      <c r="AV117" s="113">
        <f t="shared" si="35"/>
        <v>0</v>
      </c>
      <c r="AW117" s="97">
        <f t="shared" si="36"/>
        <v>1</v>
      </c>
      <c r="AX117" s="114">
        <f t="shared" si="37"/>
        <v>0</v>
      </c>
      <c r="AY117" s="114">
        <f t="shared" si="38"/>
        <v>0</v>
      </c>
      <c r="AZ117" s="114">
        <f t="shared" si="39"/>
        <v>0</v>
      </c>
      <c r="BB117" s="115">
        <f t="shared" si="40"/>
        <v>0</v>
      </c>
      <c r="BC117" s="116">
        <f t="shared" si="41"/>
        <v>0</v>
      </c>
      <c r="BD117" s="116">
        <f t="shared" si="42"/>
        <v>0</v>
      </c>
      <c r="BE117" s="97">
        <f t="shared" si="43"/>
        <v>0</v>
      </c>
      <c r="BG117" s="114">
        <f t="shared" si="55"/>
        <v>0</v>
      </c>
      <c r="BH117" s="114">
        <f t="shared" si="44"/>
        <v>0</v>
      </c>
      <c r="BI117" s="114">
        <f t="shared" si="56"/>
        <v>1.25</v>
      </c>
      <c r="BJ117" s="114">
        <f t="shared" si="45"/>
        <v>0</v>
      </c>
      <c r="BK117" s="114">
        <f t="shared" si="57"/>
        <v>0</v>
      </c>
      <c r="BL117" s="114">
        <f t="shared" si="46"/>
        <v>0</v>
      </c>
      <c r="BM117" s="117">
        <f t="shared" si="47"/>
        <v>1.25</v>
      </c>
      <c r="BN117" s="114">
        <f t="shared" si="48"/>
        <v>0</v>
      </c>
      <c r="BO117" s="114">
        <f t="shared" si="58"/>
        <v>0</v>
      </c>
      <c r="BP117" s="114">
        <f t="shared" si="49"/>
        <v>0</v>
      </c>
      <c r="BQ117" s="114">
        <f t="shared" si="59"/>
        <v>0</v>
      </c>
      <c r="BR117" s="114">
        <f t="shared" si="50"/>
        <v>0</v>
      </c>
      <c r="BS117" s="114">
        <f t="shared" si="60"/>
        <v>0</v>
      </c>
      <c r="BT117" s="114">
        <f t="shared" si="51"/>
        <v>0</v>
      </c>
      <c r="BU117">
        <f t="shared" si="52"/>
        <v>0</v>
      </c>
      <c r="BW117" s="71">
        <f t="shared" si="53"/>
        <v>0</v>
      </c>
      <c r="BX117" s="70" t="e">
        <f t="shared" si="61"/>
        <v>#DIV/0!</v>
      </c>
      <c r="BY117" s="111">
        <f t="shared" si="62"/>
        <v>0</v>
      </c>
      <c r="BZ117" s="70">
        <f t="shared" si="63"/>
        <v>0</v>
      </c>
    </row>
    <row r="118" spans="1:78" ht="15">
      <c r="A118" t="str">
        <f t="shared" si="64"/>
        <v>376690</v>
      </c>
      <c r="B118" t="s">
        <v>208</v>
      </c>
      <c r="C118" t="s">
        <v>380</v>
      </c>
      <c r="D118" t="s">
        <v>209</v>
      </c>
      <c r="E118" t="s">
        <v>210</v>
      </c>
      <c r="G118" t="s">
        <v>345</v>
      </c>
      <c r="I118" t="s">
        <v>350</v>
      </c>
      <c r="J118" t="s">
        <v>350</v>
      </c>
      <c r="K118" s="119">
        <v>45565</v>
      </c>
      <c r="L118" s="111">
        <v>0.68</v>
      </c>
      <c r="M118" s="111">
        <v>0</v>
      </c>
      <c r="N118" s="111">
        <v>0</v>
      </c>
      <c r="O118" s="111">
        <v>0.68</v>
      </c>
      <c r="P118" s="111">
        <v>0.68</v>
      </c>
      <c r="Q118" s="111">
        <v>0</v>
      </c>
      <c r="R118" s="111">
        <v>0</v>
      </c>
      <c r="S118" s="111">
        <v>0.68</v>
      </c>
      <c r="T118" s="111">
        <v>5.9160000000000003E-3</v>
      </c>
      <c r="U118" s="111">
        <v>0</v>
      </c>
      <c r="V118" s="111">
        <v>0</v>
      </c>
      <c r="W118" s="111">
        <v>5.9160000000000003E-3</v>
      </c>
      <c r="X118" s="111">
        <v>0</v>
      </c>
      <c r="Y118" s="111">
        <v>0</v>
      </c>
      <c r="Z118" s="111">
        <v>0</v>
      </c>
      <c r="AA118" s="111">
        <v>0</v>
      </c>
      <c r="AB118" s="111">
        <v>0</v>
      </c>
      <c r="AC118" s="111">
        <v>0</v>
      </c>
      <c r="AD118" s="111">
        <v>0</v>
      </c>
      <c r="AE118" s="111">
        <v>0</v>
      </c>
      <c r="AF118" s="111">
        <v>0</v>
      </c>
      <c r="AG118" s="118">
        <v>0</v>
      </c>
      <c r="AI118" s="111">
        <v>0</v>
      </c>
      <c r="AJ118" s="111">
        <v>0</v>
      </c>
      <c r="AK118" s="111">
        <v>0</v>
      </c>
      <c r="AL118" s="111">
        <v>0</v>
      </c>
      <c r="AM118" s="111">
        <v>0</v>
      </c>
      <c r="AN118" s="111">
        <v>0</v>
      </c>
      <c r="AO118" s="111">
        <v>0</v>
      </c>
      <c r="AP118" s="111">
        <v>0</v>
      </c>
      <c r="AQ118" s="111">
        <v>0</v>
      </c>
      <c r="AR118" t="s">
        <v>380</v>
      </c>
      <c r="AS118">
        <f t="shared" si="54"/>
        <v>0</v>
      </c>
      <c r="AT118">
        <f t="shared" si="33"/>
        <v>0</v>
      </c>
      <c r="AU118">
        <f t="shared" si="34"/>
        <v>0</v>
      </c>
      <c r="AV118" s="113">
        <f t="shared" si="35"/>
        <v>8.6999999999999994E-3</v>
      </c>
      <c r="AW118" s="97">
        <f t="shared" si="36"/>
        <v>0</v>
      </c>
      <c r="AX118" s="114">
        <f t="shared" si="37"/>
        <v>0</v>
      </c>
      <c r="AY118" s="114">
        <f t="shared" si="38"/>
        <v>0</v>
      </c>
      <c r="AZ118" s="114">
        <f t="shared" si="39"/>
        <v>0</v>
      </c>
      <c r="BB118" s="115">
        <f t="shared" si="40"/>
        <v>0</v>
      </c>
      <c r="BC118" s="116">
        <f t="shared" si="41"/>
        <v>0</v>
      </c>
      <c r="BD118" s="116">
        <f t="shared" si="42"/>
        <v>0</v>
      </c>
      <c r="BE118" s="97">
        <f t="shared" si="43"/>
        <v>0</v>
      </c>
      <c r="BG118" s="114">
        <f t="shared" si="55"/>
        <v>0.68</v>
      </c>
      <c r="BH118" s="114">
        <f t="shared" si="44"/>
        <v>0</v>
      </c>
      <c r="BI118" s="114">
        <f t="shared" si="56"/>
        <v>0</v>
      </c>
      <c r="BJ118" s="114">
        <f t="shared" si="45"/>
        <v>0</v>
      </c>
      <c r="BK118" s="114">
        <f t="shared" si="57"/>
        <v>0</v>
      </c>
      <c r="BL118" s="114">
        <f t="shared" si="46"/>
        <v>0</v>
      </c>
      <c r="BM118" s="117">
        <f t="shared" si="47"/>
        <v>0.68</v>
      </c>
      <c r="BN118" s="114">
        <f t="shared" si="48"/>
        <v>0</v>
      </c>
      <c r="BO118" s="114">
        <f t="shared" si="58"/>
        <v>5.9160000000000003E-3</v>
      </c>
      <c r="BP118" s="114">
        <f t="shared" si="49"/>
        <v>0</v>
      </c>
      <c r="BQ118" s="114">
        <f t="shared" si="59"/>
        <v>0</v>
      </c>
      <c r="BR118" s="114">
        <f t="shared" si="50"/>
        <v>0</v>
      </c>
      <c r="BS118" s="114">
        <f t="shared" si="60"/>
        <v>5.9160000000000003E-3</v>
      </c>
      <c r="BT118" s="114">
        <f t="shared" si="51"/>
        <v>0</v>
      </c>
      <c r="BU118">
        <f t="shared" si="52"/>
        <v>0</v>
      </c>
      <c r="BW118" s="71">
        <f t="shared" si="53"/>
        <v>0</v>
      </c>
      <c r="BX118" s="70">
        <f t="shared" si="61"/>
        <v>0</v>
      </c>
      <c r="BY118" s="111">
        <f t="shared" si="62"/>
        <v>0</v>
      </c>
      <c r="BZ118" s="70">
        <f t="shared" si="63"/>
        <v>0</v>
      </c>
    </row>
    <row r="119" spans="1:78" ht="15">
      <c r="A119" t="str">
        <f t="shared" si="64"/>
        <v>376690</v>
      </c>
      <c r="B119" t="s">
        <v>208</v>
      </c>
      <c r="C119" t="s">
        <v>380</v>
      </c>
      <c r="D119" t="s">
        <v>209</v>
      </c>
      <c r="E119" t="s">
        <v>210</v>
      </c>
      <c r="G119" t="s">
        <v>345</v>
      </c>
      <c r="I119" t="s">
        <v>351</v>
      </c>
      <c r="J119" t="s">
        <v>351</v>
      </c>
      <c r="K119" s="119">
        <v>45649</v>
      </c>
      <c r="L119" s="111">
        <v>0.68</v>
      </c>
      <c r="M119" s="111">
        <v>0</v>
      </c>
      <c r="N119" s="111">
        <v>0</v>
      </c>
      <c r="O119" s="111">
        <v>0.68</v>
      </c>
      <c r="P119" s="111">
        <v>0.68</v>
      </c>
      <c r="Q119" s="111">
        <v>0</v>
      </c>
      <c r="R119" s="111">
        <v>0</v>
      </c>
      <c r="S119" s="111">
        <v>0.68</v>
      </c>
      <c r="T119" s="111">
        <v>5.9160000000000003E-3</v>
      </c>
      <c r="U119" s="111">
        <v>0</v>
      </c>
      <c r="V119" s="111">
        <v>0</v>
      </c>
      <c r="W119" s="111">
        <v>5.9160000000000003E-3</v>
      </c>
      <c r="X119" s="111">
        <v>0</v>
      </c>
      <c r="Y119" s="111">
        <v>0</v>
      </c>
      <c r="Z119" s="111">
        <v>0</v>
      </c>
      <c r="AA119" s="111">
        <v>0</v>
      </c>
      <c r="AB119" s="111">
        <v>0</v>
      </c>
      <c r="AC119" s="111">
        <v>0</v>
      </c>
      <c r="AD119" s="111">
        <v>0</v>
      </c>
      <c r="AE119" s="111">
        <v>0</v>
      </c>
      <c r="AF119" s="111">
        <v>0</v>
      </c>
      <c r="AG119" s="118">
        <v>0</v>
      </c>
      <c r="AI119" s="111">
        <v>0</v>
      </c>
      <c r="AJ119" s="111">
        <v>0</v>
      </c>
      <c r="AK119" s="111">
        <v>0</v>
      </c>
      <c r="AL119" s="111">
        <v>0</v>
      </c>
      <c r="AM119" s="111">
        <v>0</v>
      </c>
      <c r="AN119" s="111">
        <v>0</v>
      </c>
      <c r="AO119" s="111">
        <v>0</v>
      </c>
      <c r="AP119" s="111">
        <v>0</v>
      </c>
      <c r="AQ119" s="111">
        <v>0</v>
      </c>
      <c r="AR119" t="s">
        <v>380</v>
      </c>
      <c r="AS119">
        <f t="shared" si="54"/>
        <v>0</v>
      </c>
      <c r="AT119">
        <f t="shared" si="33"/>
        <v>0</v>
      </c>
      <c r="AU119">
        <f t="shared" si="34"/>
        <v>0</v>
      </c>
      <c r="AV119" s="113">
        <f t="shared" si="35"/>
        <v>8.6999999999999994E-3</v>
      </c>
      <c r="AW119" s="97">
        <f t="shared" si="36"/>
        <v>0</v>
      </c>
      <c r="AX119" s="114">
        <f t="shared" si="37"/>
        <v>0</v>
      </c>
      <c r="AY119" s="114">
        <f t="shared" si="38"/>
        <v>0</v>
      </c>
      <c r="AZ119" s="114">
        <f t="shared" si="39"/>
        <v>0</v>
      </c>
      <c r="BB119" s="115">
        <f t="shared" si="40"/>
        <v>0</v>
      </c>
      <c r="BC119" s="116">
        <f t="shared" si="41"/>
        <v>0</v>
      </c>
      <c r="BD119" s="116">
        <f t="shared" si="42"/>
        <v>0</v>
      </c>
      <c r="BE119" s="97">
        <f t="shared" si="43"/>
        <v>0</v>
      </c>
      <c r="BG119" s="114">
        <f t="shared" si="55"/>
        <v>0.68</v>
      </c>
      <c r="BH119" s="114">
        <f t="shared" si="44"/>
        <v>0</v>
      </c>
      <c r="BI119" s="114">
        <f t="shared" si="56"/>
        <v>0</v>
      </c>
      <c r="BJ119" s="114">
        <f t="shared" si="45"/>
        <v>0</v>
      </c>
      <c r="BK119" s="114">
        <f t="shared" si="57"/>
        <v>0</v>
      </c>
      <c r="BL119" s="114">
        <f t="shared" si="46"/>
        <v>0</v>
      </c>
      <c r="BM119" s="117">
        <f t="shared" si="47"/>
        <v>0.68</v>
      </c>
      <c r="BN119" s="114">
        <f t="shared" si="48"/>
        <v>0</v>
      </c>
      <c r="BO119" s="114">
        <f t="shared" si="58"/>
        <v>5.9160000000000003E-3</v>
      </c>
      <c r="BP119" s="114">
        <f t="shared" si="49"/>
        <v>0</v>
      </c>
      <c r="BQ119" s="114">
        <f t="shared" si="59"/>
        <v>0</v>
      </c>
      <c r="BR119" s="114">
        <f t="shared" si="50"/>
        <v>0</v>
      </c>
      <c r="BS119" s="114">
        <f t="shared" si="60"/>
        <v>5.9160000000000003E-3</v>
      </c>
      <c r="BT119" s="114">
        <f t="shared" si="51"/>
        <v>0</v>
      </c>
      <c r="BU119">
        <f t="shared" si="52"/>
        <v>0</v>
      </c>
      <c r="BW119" s="71">
        <f t="shared" si="53"/>
        <v>0</v>
      </c>
      <c r="BX119" s="70">
        <f t="shared" si="61"/>
        <v>0</v>
      </c>
      <c r="BY119" s="111">
        <f t="shared" si="62"/>
        <v>0</v>
      </c>
      <c r="BZ119" s="70">
        <f t="shared" si="63"/>
        <v>0</v>
      </c>
    </row>
    <row r="120" spans="1:78" ht="15">
      <c r="A120">
        <f t="shared" si="64"/>
        <v>0</v>
      </c>
      <c r="B120" t="s">
        <v>253</v>
      </c>
      <c r="C120">
        <v>0</v>
      </c>
      <c r="L120" s="111">
        <v>3.29</v>
      </c>
      <c r="M120" s="111">
        <v>0</v>
      </c>
      <c r="N120" s="111">
        <v>0</v>
      </c>
      <c r="O120" s="111">
        <v>3.29</v>
      </c>
      <c r="P120" s="111">
        <v>1.36</v>
      </c>
      <c r="Q120" s="111">
        <v>0</v>
      </c>
      <c r="R120" s="111">
        <v>0</v>
      </c>
      <c r="S120" s="111">
        <v>1.36</v>
      </c>
      <c r="T120" s="111">
        <v>1.1832000000000001E-2</v>
      </c>
      <c r="U120" s="111">
        <v>0</v>
      </c>
      <c r="V120" s="111">
        <v>0</v>
      </c>
      <c r="W120" s="111">
        <v>1.1832000000000001E-2</v>
      </c>
      <c r="X120" s="111">
        <v>0</v>
      </c>
      <c r="Y120" s="111">
        <v>0</v>
      </c>
      <c r="Z120" s="111">
        <v>0</v>
      </c>
      <c r="AA120" s="111">
        <v>0</v>
      </c>
      <c r="AB120" s="111">
        <v>1.9300000000000002</v>
      </c>
      <c r="AC120" s="111">
        <v>0</v>
      </c>
      <c r="AD120" s="111">
        <v>0</v>
      </c>
      <c r="AE120" s="111">
        <v>0</v>
      </c>
      <c r="AF120" s="111">
        <v>0</v>
      </c>
      <c r="AG120" s="118">
        <v>0</v>
      </c>
      <c r="AI120" s="111">
        <v>0</v>
      </c>
      <c r="AJ120" s="111">
        <v>0</v>
      </c>
      <c r="AK120" s="111">
        <v>0</v>
      </c>
      <c r="AL120" s="111">
        <v>0</v>
      </c>
      <c r="AM120" s="111">
        <v>0</v>
      </c>
      <c r="AN120" s="111">
        <v>0</v>
      </c>
      <c r="AO120" s="111">
        <v>0</v>
      </c>
      <c r="AP120" s="111">
        <v>0</v>
      </c>
      <c r="AQ120" s="111">
        <v>0</v>
      </c>
      <c r="AS120">
        <f t="shared" si="54"/>
        <v>1</v>
      </c>
      <c r="AT120">
        <f t="shared" si="33"/>
        <v>-1</v>
      </c>
      <c r="AU120">
        <f t="shared" si="34"/>
        <v>0</v>
      </c>
      <c r="AV120" s="113">
        <f t="shared" si="35"/>
        <v>8.6999999999999994E-3</v>
      </c>
      <c r="AW120" s="97">
        <f t="shared" si="36"/>
        <v>0.58662613981762923</v>
      </c>
      <c r="AX120" s="114">
        <f t="shared" si="37"/>
        <v>0</v>
      </c>
      <c r="AY120" s="114">
        <f t="shared" si="38"/>
        <v>0</v>
      </c>
      <c r="AZ120" s="114">
        <f t="shared" si="39"/>
        <v>-2.2204460492503131E-16</v>
      </c>
      <c r="BB120" s="115">
        <f t="shared" si="40"/>
        <v>0</v>
      </c>
      <c r="BC120" s="116">
        <f t="shared" si="41"/>
        <v>0</v>
      </c>
      <c r="BD120" s="116">
        <f t="shared" si="42"/>
        <v>0</v>
      </c>
      <c r="BE120" s="97">
        <f t="shared" si="43"/>
        <v>0</v>
      </c>
      <c r="BG120" s="114">
        <f t="shared" si="55"/>
        <v>1.36</v>
      </c>
      <c r="BH120" s="114">
        <f t="shared" si="44"/>
        <v>0</v>
      </c>
      <c r="BI120" s="114">
        <f t="shared" si="56"/>
        <v>1.93</v>
      </c>
      <c r="BJ120" s="114">
        <f t="shared" si="45"/>
        <v>0</v>
      </c>
      <c r="BK120" s="114">
        <f t="shared" si="57"/>
        <v>0</v>
      </c>
      <c r="BL120" s="114">
        <f t="shared" si="46"/>
        <v>0</v>
      </c>
      <c r="BM120" s="117">
        <f t="shared" si="47"/>
        <v>3.29</v>
      </c>
      <c r="BN120" s="114">
        <f t="shared" si="48"/>
        <v>0</v>
      </c>
      <c r="BO120" s="114">
        <f t="shared" si="58"/>
        <v>1.1832000000000001E-2</v>
      </c>
      <c r="BP120" s="114">
        <f t="shared" si="49"/>
        <v>0</v>
      </c>
      <c r="BQ120" s="114">
        <f t="shared" si="59"/>
        <v>0</v>
      </c>
      <c r="BR120" s="114">
        <f t="shared" si="50"/>
        <v>0</v>
      </c>
      <c r="BS120" s="114">
        <f t="shared" si="60"/>
        <v>1.1832000000000001E-2</v>
      </c>
      <c r="BT120" s="114">
        <f t="shared" si="51"/>
        <v>0</v>
      </c>
      <c r="BU120">
        <f t="shared" si="52"/>
        <v>0</v>
      </c>
      <c r="BW120" s="71">
        <f t="shared" si="53"/>
        <v>0</v>
      </c>
      <c r="BX120" s="70">
        <f t="shared" si="61"/>
        <v>0</v>
      </c>
      <c r="BY120" s="111">
        <f t="shared" si="62"/>
        <v>0</v>
      </c>
      <c r="BZ120" s="70">
        <f t="shared" si="63"/>
        <v>0</v>
      </c>
    </row>
    <row r="121" spans="1:78" ht="15">
      <c r="A121">
        <f t="shared" si="64"/>
        <v>0</v>
      </c>
      <c r="C121">
        <v>0</v>
      </c>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I121" s="111"/>
      <c r="AJ121" s="111"/>
      <c r="AK121" s="111"/>
      <c r="AL121" s="111"/>
      <c r="AM121" s="111"/>
      <c r="AN121" s="111"/>
      <c r="AO121" s="111"/>
      <c r="AP121" s="111"/>
      <c r="AQ121" s="111"/>
      <c r="AS121">
        <f t="shared" si="54"/>
        <v>0</v>
      </c>
      <c r="AT121">
        <f t="shared" si="33"/>
        <v>0</v>
      </c>
      <c r="AU121">
        <f t="shared" si="34"/>
        <v>0</v>
      </c>
      <c r="AV121" s="113">
        <f t="shared" si="35"/>
        <v>0</v>
      </c>
      <c r="AW121" s="97">
        <f t="shared" si="36"/>
        <v>0</v>
      </c>
      <c r="AX121" s="114">
        <f t="shared" si="37"/>
        <v>0</v>
      </c>
      <c r="AY121" s="114">
        <f t="shared" si="38"/>
        <v>0</v>
      </c>
      <c r="AZ121" s="114">
        <f t="shared" si="39"/>
        <v>0</v>
      </c>
      <c r="BB121" s="115">
        <f t="shared" si="40"/>
        <v>0</v>
      </c>
      <c r="BC121" s="116">
        <f t="shared" si="41"/>
        <v>0</v>
      </c>
      <c r="BD121" s="116">
        <f t="shared" si="42"/>
        <v>0</v>
      </c>
      <c r="BE121" s="97">
        <f t="shared" si="43"/>
        <v>0</v>
      </c>
      <c r="BG121" s="114">
        <f t="shared" si="55"/>
        <v>0</v>
      </c>
      <c r="BH121" s="114">
        <f t="shared" si="44"/>
        <v>0</v>
      </c>
      <c r="BI121" s="114">
        <f t="shared" si="56"/>
        <v>0</v>
      </c>
      <c r="BJ121" s="114">
        <f t="shared" si="45"/>
        <v>0</v>
      </c>
      <c r="BK121" s="114">
        <f t="shared" si="57"/>
        <v>0</v>
      </c>
      <c r="BL121" s="114">
        <f t="shared" si="46"/>
        <v>0</v>
      </c>
      <c r="BM121" s="117">
        <f t="shared" si="47"/>
        <v>0</v>
      </c>
      <c r="BN121" s="114">
        <f t="shared" si="48"/>
        <v>0</v>
      </c>
      <c r="BO121" s="114">
        <f t="shared" si="58"/>
        <v>0</v>
      </c>
      <c r="BP121" s="114">
        <f t="shared" si="49"/>
        <v>0</v>
      </c>
      <c r="BQ121" s="114">
        <f t="shared" si="59"/>
        <v>0</v>
      </c>
      <c r="BR121" s="114">
        <f t="shared" si="50"/>
        <v>0</v>
      </c>
      <c r="BS121" s="114">
        <f t="shared" si="60"/>
        <v>0</v>
      </c>
      <c r="BT121" s="114">
        <f t="shared" si="51"/>
        <v>0</v>
      </c>
      <c r="BU121">
        <f t="shared" si="52"/>
        <v>0</v>
      </c>
      <c r="BW121" s="71">
        <f t="shared" si="53"/>
        <v>0</v>
      </c>
      <c r="BX121" s="70" t="e">
        <f t="shared" si="61"/>
        <v>#DIV/0!</v>
      </c>
      <c r="BY121" s="111">
        <f t="shared" si="62"/>
        <v>0</v>
      </c>
      <c r="BZ121" s="70">
        <f t="shared" si="63"/>
        <v>0</v>
      </c>
    </row>
    <row r="122" spans="1:78" ht="15">
      <c r="A122" t="str">
        <f t="shared" si="64"/>
        <v>376540</v>
      </c>
      <c r="B122" t="s">
        <v>160</v>
      </c>
      <c r="C122" t="s">
        <v>381</v>
      </c>
      <c r="D122" t="s">
        <v>161</v>
      </c>
      <c r="E122" t="s">
        <v>162</v>
      </c>
      <c r="G122" t="s">
        <v>345</v>
      </c>
      <c r="I122" t="s">
        <v>365</v>
      </c>
      <c r="J122" t="s">
        <v>366</v>
      </c>
      <c r="K122" s="119">
        <v>45322</v>
      </c>
      <c r="L122" s="111">
        <v>0.2</v>
      </c>
      <c r="M122" s="111">
        <v>0</v>
      </c>
      <c r="N122" s="111">
        <v>0</v>
      </c>
      <c r="O122" s="111">
        <v>0.2</v>
      </c>
      <c r="P122" s="111">
        <v>0.108239866</v>
      </c>
      <c r="Q122" s="111">
        <v>0</v>
      </c>
      <c r="R122" s="111">
        <v>0</v>
      </c>
      <c r="S122" s="111">
        <v>0.108239866</v>
      </c>
      <c r="T122" s="111">
        <v>0</v>
      </c>
      <c r="U122" s="111">
        <v>0</v>
      </c>
      <c r="V122" s="111">
        <v>0</v>
      </c>
      <c r="W122" s="111">
        <v>0</v>
      </c>
      <c r="X122" s="111">
        <v>0</v>
      </c>
      <c r="Y122" s="111">
        <v>0</v>
      </c>
      <c r="Z122" s="111">
        <v>0</v>
      </c>
      <c r="AA122" s="111">
        <v>0</v>
      </c>
      <c r="AB122" s="111">
        <v>9.1760133999999993E-2</v>
      </c>
      <c r="AC122" s="111">
        <v>0</v>
      </c>
      <c r="AD122" s="111">
        <v>0</v>
      </c>
      <c r="AE122" s="111">
        <v>0</v>
      </c>
      <c r="AF122" s="111">
        <v>0</v>
      </c>
      <c r="AG122" s="118">
        <v>0</v>
      </c>
      <c r="AI122" s="111">
        <v>0</v>
      </c>
      <c r="AJ122" s="111">
        <v>0</v>
      </c>
      <c r="AK122" s="111">
        <v>0</v>
      </c>
      <c r="AL122" s="111">
        <v>0</v>
      </c>
      <c r="AM122" s="111">
        <v>0</v>
      </c>
      <c r="AN122" s="111">
        <v>0</v>
      </c>
      <c r="AO122" s="111">
        <v>0</v>
      </c>
      <c r="AP122" s="111">
        <v>0</v>
      </c>
      <c r="AQ122" s="111">
        <v>0</v>
      </c>
      <c r="AR122" t="s">
        <v>381</v>
      </c>
      <c r="AS122">
        <f t="shared" si="54"/>
        <v>1</v>
      </c>
      <c r="AT122">
        <f t="shared" si="33"/>
        <v>0</v>
      </c>
      <c r="AU122">
        <f t="shared" si="34"/>
        <v>1</v>
      </c>
      <c r="AV122" s="113">
        <f t="shared" si="35"/>
        <v>0</v>
      </c>
      <c r="AW122" s="97">
        <f t="shared" si="36"/>
        <v>0.45880066999999997</v>
      </c>
      <c r="AX122" s="114">
        <f t="shared" si="37"/>
        <v>0</v>
      </c>
      <c r="AY122" s="114">
        <f t="shared" si="38"/>
        <v>0</v>
      </c>
      <c r="AZ122" s="114">
        <f t="shared" si="39"/>
        <v>1.3877787807814457E-17</v>
      </c>
      <c r="BB122" s="115">
        <f t="shared" si="40"/>
        <v>0</v>
      </c>
      <c r="BC122" s="116">
        <f t="shared" si="41"/>
        <v>0</v>
      </c>
      <c r="BD122" s="116">
        <f t="shared" si="42"/>
        <v>0</v>
      </c>
      <c r="BE122" s="97">
        <f t="shared" si="43"/>
        <v>0</v>
      </c>
      <c r="BG122" s="114">
        <f t="shared" si="55"/>
        <v>0.108239866</v>
      </c>
      <c r="BH122" s="114">
        <f t="shared" si="44"/>
        <v>0</v>
      </c>
      <c r="BI122" s="114">
        <f t="shared" si="56"/>
        <v>9.1760133999999993E-2</v>
      </c>
      <c r="BJ122" s="114">
        <f t="shared" si="45"/>
        <v>0</v>
      </c>
      <c r="BK122" s="114">
        <f t="shared" si="57"/>
        <v>0</v>
      </c>
      <c r="BL122" s="114">
        <f t="shared" si="46"/>
        <v>0</v>
      </c>
      <c r="BM122" s="117">
        <f t="shared" si="47"/>
        <v>0.2</v>
      </c>
      <c r="BN122" s="114">
        <f t="shared" si="48"/>
        <v>0</v>
      </c>
      <c r="BO122" s="114">
        <f t="shared" si="58"/>
        <v>0</v>
      </c>
      <c r="BP122" s="114">
        <f t="shared" si="49"/>
        <v>0</v>
      </c>
      <c r="BQ122" s="114">
        <f t="shared" si="59"/>
        <v>0</v>
      </c>
      <c r="BR122" s="114">
        <f t="shared" si="50"/>
        <v>0</v>
      </c>
      <c r="BS122" s="114">
        <f t="shared" si="60"/>
        <v>0</v>
      </c>
      <c r="BT122" s="114">
        <f t="shared" si="51"/>
        <v>0</v>
      </c>
      <c r="BU122">
        <f t="shared" si="52"/>
        <v>0</v>
      </c>
      <c r="BW122" s="71">
        <f t="shared" si="53"/>
        <v>0</v>
      </c>
      <c r="BX122" s="70">
        <f t="shared" si="61"/>
        <v>0</v>
      </c>
      <c r="BY122" s="111">
        <f t="shared" si="62"/>
        <v>0</v>
      </c>
      <c r="BZ122" s="70">
        <f t="shared" si="63"/>
        <v>0</v>
      </c>
    </row>
    <row r="123" spans="1:78" ht="15">
      <c r="A123" t="str">
        <f t="shared" si="64"/>
        <v>376540</v>
      </c>
      <c r="B123" t="s">
        <v>160</v>
      </c>
      <c r="C123" t="s">
        <v>381</v>
      </c>
      <c r="D123" t="s">
        <v>161</v>
      </c>
      <c r="E123" t="s">
        <v>162</v>
      </c>
      <c r="G123" t="s">
        <v>345</v>
      </c>
      <c r="I123" t="s">
        <v>359</v>
      </c>
      <c r="J123" t="s">
        <v>360</v>
      </c>
      <c r="K123" s="119">
        <v>45351</v>
      </c>
      <c r="L123" s="111">
        <v>0.2</v>
      </c>
      <c r="M123" s="111">
        <v>0</v>
      </c>
      <c r="N123" s="111">
        <v>0</v>
      </c>
      <c r="O123" s="111">
        <v>0.2</v>
      </c>
      <c r="P123" s="111">
        <v>0.108239866</v>
      </c>
      <c r="Q123" s="111">
        <v>0</v>
      </c>
      <c r="R123" s="111">
        <v>0</v>
      </c>
      <c r="S123" s="111">
        <v>0.108239866</v>
      </c>
      <c r="T123" s="111">
        <v>0</v>
      </c>
      <c r="U123" s="111">
        <v>0</v>
      </c>
      <c r="V123" s="111">
        <v>0</v>
      </c>
      <c r="W123" s="111">
        <v>0</v>
      </c>
      <c r="X123" s="111">
        <v>0</v>
      </c>
      <c r="Y123" s="111">
        <v>0</v>
      </c>
      <c r="Z123" s="111">
        <v>0</v>
      </c>
      <c r="AA123" s="111">
        <v>0</v>
      </c>
      <c r="AB123" s="111">
        <v>9.1760133999999993E-2</v>
      </c>
      <c r="AC123" s="111">
        <v>0</v>
      </c>
      <c r="AD123" s="111">
        <v>0</v>
      </c>
      <c r="AE123" s="111">
        <v>0</v>
      </c>
      <c r="AF123" s="111">
        <v>0</v>
      </c>
      <c r="AG123" s="118">
        <v>0</v>
      </c>
      <c r="AI123" s="111">
        <v>0</v>
      </c>
      <c r="AJ123" s="111">
        <v>0</v>
      </c>
      <c r="AK123" s="111">
        <v>0</v>
      </c>
      <c r="AL123" s="111">
        <v>0</v>
      </c>
      <c r="AM123" s="111">
        <v>0</v>
      </c>
      <c r="AN123" s="111">
        <v>0</v>
      </c>
      <c r="AO123" s="111">
        <v>0</v>
      </c>
      <c r="AP123" s="111">
        <v>0</v>
      </c>
      <c r="AQ123" s="111">
        <v>0</v>
      </c>
      <c r="AR123" t="s">
        <v>381</v>
      </c>
      <c r="AS123">
        <f t="shared" si="54"/>
        <v>0</v>
      </c>
      <c r="AT123">
        <f t="shared" si="33"/>
        <v>0</v>
      </c>
      <c r="AU123">
        <f t="shared" si="34"/>
        <v>0</v>
      </c>
      <c r="AV123" s="113">
        <f t="shared" si="35"/>
        <v>0</v>
      </c>
      <c r="AW123" s="97">
        <f t="shared" si="36"/>
        <v>0.45880066999999997</v>
      </c>
      <c r="AX123" s="114">
        <f t="shared" si="37"/>
        <v>0</v>
      </c>
      <c r="AY123" s="114">
        <f t="shared" si="38"/>
        <v>0</v>
      </c>
      <c r="AZ123" s="114">
        <f t="shared" si="39"/>
        <v>1.3877787807814457E-17</v>
      </c>
      <c r="BB123" s="115">
        <f t="shared" si="40"/>
        <v>0</v>
      </c>
      <c r="BC123" s="116">
        <f t="shared" si="41"/>
        <v>0</v>
      </c>
      <c r="BD123" s="116">
        <f t="shared" si="42"/>
        <v>0</v>
      </c>
      <c r="BE123" s="97">
        <f t="shared" si="43"/>
        <v>0</v>
      </c>
      <c r="BG123" s="114">
        <f t="shared" si="55"/>
        <v>0.108239866</v>
      </c>
      <c r="BH123" s="114">
        <f t="shared" si="44"/>
        <v>0</v>
      </c>
      <c r="BI123" s="114">
        <f t="shared" si="56"/>
        <v>9.1760133999999993E-2</v>
      </c>
      <c r="BJ123" s="114">
        <f t="shared" si="45"/>
        <v>0</v>
      </c>
      <c r="BK123" s="114">
        <f t="shared" si="57"/>
        <v>0</v>
      </c>
      <c r="BL123" s="114">
        <f t="shared" si="46"/>
        <v>0</v>
      </c>
      <c r="BM123" s="117">
        <f t="shared" si="47"/>
        <v>0.2</v>
      </c>
      <c r="BN123" s="114">
        <f t="shared" si="48"/>
        <v>0</v>
      </c>
      <c r="BO123" s="114">
        <f t="shared" si="58"/>
        <v>0</v>
      </c>
      <c r="BP123" s="114">
        <f t="shared" si="49"/>
        <v>0</v>
      </c>
      <c r="BQ123" s="114">
        <f t="shared" si="59"/>
        <v>0</v>
      </c>
      <c r="BR123" s="114">
        <f t="shared" si="50"/>
        <v>0</v>
      </c>
      <c r="BS123" s="114">
        <f t="shared" si="60"/>
        <v>0</v>
      </c>
      <c r="BT123" s="114">
        <f t="shared" si="51"/>
        <v>0</v>
      </c>
      <c r="BU123">
        <f t="shared" si="52"/>
        <v>0</v>
      </c>
      <c r="BW123" s="71">
        <f t="shared" si="53"/>
        <v>0</v>
      </c>
      <c r="BX123" s="70">
        <f t="shared" si="61"/>
        <v>0</v>
      </c>
      <c r="BY123" s="111">
        <f t="shared" si="62"/>
        <v>0</v>
      </c>
      <c r="BZ123" s="70">
        <f t="shared" si="63"/>
        <v>0</v>
      </c>
    </row>
    <row r="124" spans="1:78" ht="15">
      <c r="A124" t="str">
        <f t="shared" si="64"/>
        <v>376540</v>
      </c>
      <c r="B124" t="s">
        <v>160</v>
      </c>
      <c r="C124" t="s">
        <v>381</v>
      </c>
      <c r="D124" t="s">
        <v>161</v>
      </c>
      <c r="E124" t="s">
        <v>162</v>
      </c>
      <c r="G124" t="s">
        <v>345</v>
      </c>
      <c r="I124" t="s">
        <v>346</v>
      </c>
      <c r="J124" t="s">
        <v>347</v>
      </c>
      <c r="K124" s="119">
        <v>45379</v>
      </c>
      <c r="L124" s="111">
        <v>0.16</v>
      </c>
      <c r="M124" s="111">
        <v>0</v>
      </c>
      <c r="N124" s="111">
        <v>0</v>
      </c>
      <c r="O124" s="111">
        <v>0.16</v>
      </c>
      <c r="P124" s="111">
        <v>8.6591893000000003E-2</v>
      </c>
      <c r="Q124" s="111">
        <v>0</v>
      </c>
      <c r="R124" s="111">
        <v>0</v>
      </c>
      <c r="S124" s="111">
        <v>8.6591893000000003E-2</v>
      </c>
      <c r="T124" s="111">
        <v>0</v>
      </c>
      <c r="U124" s="111">
        <v>0</v>
      </c>
      <c r="V124" s="111">
        <v>0</v>
      </c>
      <c r="W124" s="111">
        <v>0</v>
      </c>
      <c r="X124" s="111">
        <v>0</v>
      </c>
      <c r="Y124" s="111">
        <v>0</v>
      </c>
      <c r="Z124" s="111">
        <v>0</v>
      </c>
      <c r="AA124" s="111">
        <v>0</v>
      </c>
      <c r="AB124" s="111">
        <v>7.3408107E-2</v>
      </c>
      <c r="AC124" s="111">
        <v>0</v>
      </c>
      <c r="AD124" s="111">
        <v>0</v>
      </c>
      <c r="AE124" s="111">
        <v>0</v>
      </c>
      <c r="AF124" s="111">
        <v>0</v>
      </c>
      <c r="AG124" s="118">
        <v>0</v>
      </c>
      <c r="AI124" s="111">
        <v>0</v>
      </c>
      <c r="AJ124" s="111">
        <v>0</v>
      </c>
      <c r="AK124" s="111">
        <v>0</v>
      </c>
      <c r="AL124" s="111">
        <v>0</v>
      </c>
      <c r="AM124" s="111">
        <v>0</v>
      </c>
      <c r="AN124" s="111">
        <v>0</v>
      </c>
      <c r="AO124" s="111">
        <v>0</v>
      </c>
      <c r="AP124" s="111">
        <v>0</v>
      </c>
      <c r="AQ124" s="111">
        <v>0</v>
      </c>
      <c r="AR124" t="s">
        <v>381</v>
      </c>
      <c r="AS124">
        <f t="shared" si="54"/>
        <v>0</v>
      </c>
      <c r="AT124">
        <f t="shared" si="33"/>
        <v>0</v>
      </c>
      <c r="AU124">
        <f t="shared" si="34"/>
        <v>0</v>
      </c>
      <c r="AV124" s="113">
        <f t="shared" si="35"/>
        <v>0</v>
      </c>
      <c r="AW124" s="97">
        <f t="shared" si="36"/>
        <v>0.45880066874999997</v>
      </c>
      <c r="AX124" s="114">
        <f t="shared" si="37"/>
        <v>0</v>
      </c>
      <c r="AY124" s="114">
        <f t="shared" si="38"/>
        <v>0</v>
      </c>
      <c r="AZ124" s="114">
        <f t="shared" si="39"/>
        <v>0</v>
      </c>
      <c r="BB124" s="115">
        <f t="shared" si="40"/>
        <v>0</v>
      </c>
      <c r="BC124" s="116">
        <f t="shared" si="41"/>
        <v>0</v>
      </c>
      <c r="BD124" s="116">
        <f t="shared" si="42"/>
        <v>0</v>
      </c>
      <c r="BE124" s="97">
        <f t="shared" si="43"/>
        <v>0</v>
      </c>
      <c r="BG124" s="114">
        <f t="shared" si="55"/>
        <v>8.6591893000000003E-2</v>
      </c>
      <c r="BH124" s="114">
        <f t="shared" si="44"/>
        <v>0</v>
      </c>
      <c r="BI124" s="114">
        <f t="shared" si="56"/>
        <v>7.3408107E-2</v>
      </c>
      <c r="BJ124" s="114">
        <f t="shared" si="45"/>
        <v>0</v>
      </c>
      <c r="BK124" s="114">
        <f t="shared" si="57"/>
        <v>0</v>
      </c>
      <c r="BL124" s="114">
        <f t="shared" si="46"/>
        <v>0</v>
      </c>
      <c r="BM124" s="117">
        <f t="shared" si="47"/>
        <v>0.16</v>
      </c>
      <c r="BN124" s="114">
        <f t="shared" si="48"/>
        <v>0</v>
      </c>
      <c r="BO124" s="114">
        <f t="shared" si="58"/>
        <v>0</v>
      </c>
      <c r="BP124" s="114">
        <f t="shared" si="49"/>
        <v>0</v>
      </c>
      <c r="BQ124" s="114">
        <f t="shared" si="59"/>
        <v>0</v>
      </c>
      <c r="BR124" s="114">
        <f t="shared" si="50"/>
        <v>0</v>
      </c>
      <c r="BS124" s="114">
        <f t="shared" si="60"/>
        <v>0</v>
      </c>
      <c r="BT124" s="114">
        <f t="shared" si="51"/>
        <v>0</v>
      </c>
      <c r="BU124">
        <f t="shared" si="52"/>
        <v>0</v>
      </c>
      <c r="BW124" s="71">
        <f t="shared" si="53"/>
        <v>0</v>
      </c>
      <c r="BX124" s="70">
        <f t="shared" si="61"/>
        <v>0</v>
      </c>
      <c r="BY124" s="111">
        <f t="shared" si="62"/>
        <v>0</v>
      </c>
      <c r="BZ124" s="70">
        <f t="shared" si="63"/>
        <v>0</v>
      </c>
    </row>
    <row r="125" spans="1:78" ht="15">
      <c r="A125" t="str">
        <f t="shared" si="64"/>
        <v>376540</v>
      </c>
      <c r="B125" t="s">
        <v>160</v>
      </c>
      <c r="C125" t="s">
        <v>381</v>
      </c>
      <c r="D125" t="s">
        <v>161</v>
      </c>
      <c r="E125" t="s">
        <v>162</v>
      </c>
      <c r="G125" t="s">
        <v>345</v>
      </c>
      <c r="I125" t="s">
        <v>368</v>
      </c>
      <c r="J125" t="s">
        <v>369</v>
      </c>
      <c r="K125" s="119">
        <v>45412</v>
      </c>
      <c r="L125" s="111">
        <v>0.14000000000000001</v>
      </c>
      <c r="M125" s="111">
        <v>0</v>
      </c>
      <c r="N125" s="111">
        <v>0</v>
      </c>
      <c r="O125" s="111">
        <v>0.14000000000000001</v>
      </c>
      <c r="P125" s="111">
        <v>7.5767905999999996E-2</v>
      </c>
      <c r="Q125" s="111">
        <v>0</v>
      </c>
      <c r="R125" s="111">
        <v>0</v>
      </c>
      <c r="S125" s="111">
        <v>7.5767905999999996E-2</v>
      </c>
      <c r="T125" s="111">
        <v>0</v>
      </c>
      <c r="U125" s="111">
        <v>0</v>
      </c>
      <c r="V125" s="111">
        <v>0</v>
      </c>
      <c r="W125" s="111">
        <v>0</v>
      </c>
      <c r="X125" s="111">
        <v>0</v>
      </c>
      <c r="Y125" s="111">
        <v>0</v>
      </c>
      <c r="Z125" s="111">
        <v>0</v>
      </c>
      <c r="AA125" s="111">
        <v>0</v>
      </c>
      <c r="AB125" s="111">
        <v>6.4232094000000003E-2</v>
      </c>
      <c r="AC125" s="111">
        <v>0</v>
      </c>
      <c r="AD125" s="111">
        <v>0</v>
      </c>
      <c r="AE125" s="111">
        <v>0</v>
      </c>
      <c r="AF125" s="111">
        <v>0</v>
      </c>
      <c r="AG125" s="118">
        <v>0</v>
      </c>
      <c r="AI125" s="111">
        <v>0</v>
      </c>
      <c r="AJ125" s="111">
        <v>0</v>
      </c>
      <c r="AK125" s="111">
        <v>0</v>
      </c>
      <c r="AL125" s="111">
        <v>0</v>
      </c>
      <c r="AM125" s="111">
        <v>0</v>
      </c>
      <c r="AN125" s="111">
        <v>0</v>
      </c>
      <c r="AO125" s="111">
        <v>0</v>
      </c>
      <c r="AP125" s="111">
        <v>0</v>
      </c>
      <c r="AQ125" s="111">
        <v>0</v>
      </c>
      <c r="AR125" t="s">
        <v>381</v>
      </c>
      <c r="AS125">
        <f t="shared" si="54"/>
        <v>0</v>
      </c>
      <c r="AT125">
        <f t="shared" si="33"/>
        <v>0</v>
      </c>
      <c r="AU125">
        <f t="shared" si="34"/>
        <v>0</v>
      </c>
      <c r="AV125" s="113">
        <f t="shared" si="35"/>
        <v>0</v>
      </c>
      <c r="AW125" s="97">
        <f t="shared" si="36"/>
        <v>0.45880067142857139</v>
      </c>
      <c r="AX125" s="114">
        <f t="shared" si="37"/>
        <v>0</v>
      </c>
      <c r="AY125" s="114">
        <f t="shared" si="38"/>
        <v>0</v>
      </c>
      <c r="AZ125" s="114">
        <f t="shared" si="39"/>
        <v>1.3877787807814457E-17</v>
      </c>
      <c r="BB125" s="115">
        <f t="shared" si="40"/>
        <v>0</v>
      </c>
      <c r="BC125" s="116">
        <f t="shared" si="41"/>
        <v>0</v>
      </c>
      <c r="BD125" s="116">
        <f t="shared" si="42"/>
        <v>0</v>
      </c>
      <c r="BE125" s="97">
        <f t="shared" si="43"/>
        <v>0</v>
      </c>
      <c r="BG125" s="114">
        <f t="shared" si="55"/>
        <v>7.5767905999999996E-2</v>
      </c>
      <c r="BH125" s="114">
        <f t="shared" si="44"/>
        <v>0</v>
      </c>
      <c r="BI125" s="114">
        <f t="shared" si="56"/>
        <v>6.4232094000000003E-2</v>
      </c>
      <c r="BJ125" s="114">
        <f t="shared" si="45"/>
        <v>0</v>
      </c>
      <c r="BK125" s="114">
        <f t="shared" si="57"/>
        <v>0</v>
      </c>
      <c r="BL125" s="114">
        <f t="shared" si="46"/>
        <v>0</v>
      </c>
      <c r="BM125" s="117">
        <f t="shared" si="47"/>
        <v>0.14000000000000001</v>
      </c>
      <c r="BN125" s="114">
        <f t="shared" si="48"/>
        <v>0</v>
      </c>
      <c r="BO125" s="114">
        <f t="shared" si="58"/>
        <v>0</v>
      </c>
      <c r="BP125" s="114">
        <f t="shared" si="49"/>
        <v>0</v>
      </c>
      <c r="BQ125" s="114">
        <f t="shared" si="59"/>
        <v>0</v>
      </c>
      <c r="BR125" s="114">
        <f t="shared" si="50"/>
        <v>0</v>
      </c>
      <c r="BS125" s="114">
        <f t="shared" si="60"/>
        <v>0</v>
      </c>
      <c r="BT125" s="114">
        <f t="shared" si="51"/>
        <v>0</v>
      </c>
      <c r="BU125">
        <f t="shared" si="52"/>
        <v>0</v>
      </c>
      <c r="BW125" s="71">
        <f t="shared" si="53"/>
        <v>0</v>
      </c>
      <c r="BX125" s="70">
        <f t="shared" si="61"/>
        <v>0</v>
      </c>
      <c r="BY125" s="111">
        <f t="shared" si="62"/>
        <v>0</v>
      </c>
      <c r="BZ125" s="70">
        <f t="shared" si="63"/>
        <v>0</v>
      </c>
    </row>
    <row r="126" spans="1:78" ht="15">
      <c r="A126" t="str">
        <f t="shared" si="64"/>
        <v>376540</v>
      </c>
      <c r="B126" t="s">
        <v>160</v>
      </c>
      <c r="C126" t="s">
        <v>381</v>
      </c>
      <c r="D126" t="s">
        <v>161</v>
      </c>
      <c r="E126" t="s">
        <v>162</v>
      </c>
      <c r="G126" t="s">
        <v>345</v>
      </c>
      <c r="I126" t="s">
        <v>370</v>
      </c>
      <c r="J126" t="s">
        <v>371</v>
      </c>
      <c r="K126" s="119">
        <v>45443</v>
      </c>
      <c r="L126" s="111">
        <v>0.14000000000000001</v>
      </c>
      <c r="M126" s="111">
        <v>0</v>
      </c>
      <c r="N126" s="111">
        <v>0</v>
      </c>
      <c r="O126" s="111">
        <v>0.14000000000000001</v>
      </c>
      <c r="P126" s="111">
        <v>7.5767905999999996E-2</v>
      </c>
      <c r="Q126" s="111">
        <v>0</v>
      </c>
      <c r="R126" s="111">
        <v>0</v>
      </c>
      <c r="S126" s="111">
        <v>7.5767905999999996E-2</v>
      </c>
      <c r="T126" s="111">
        <v>0</v>
      </c>
      <c r="U126" s="111">
        <v>0</v>
      </c>
      <c r="V126" s="111">
        <v>0</v>
      </c>
      <c r="W126" s="111">
        <v>0</v>
      </c>
      <c r="X126" s="111">
        <v>0</v>
      </c>
      <c r="Y126" s="111">
        <v>0</v>
      </c>
      <c r="Z126" s="111">
        <v>0</v>
      </c>
      <c r="AA126" s="111">
        <v>0</v>
      </c>
      <c r="AB126" s="111">
        <v>6.4232094000000003E-2</v>
      </c>
      <c r="AC126" s="111">
        <v>0</v>
      </c>
      <c r="AD126" s="111">
        <v>0</v>
      </c>
      <c r="AE126" s="111">
        <v>0</v>
      </c>
      <c r="AF126" s="111">
        <v>0</v>
      </c>
      <c r="AG126" s="118">
        <v>0</v>
      </c>
      <c r="AI126" s="111">
        <v>0</v>
      </c>
      <c r="AJ126" s="111">
        <v>0</v>
      </c>
      <c r="AK126" s="111">
        <v>0</v>
      </c>
      <c r="AL126" s="111">
        <v>0</v>
      </c>
      <c r="AM126" s="111">
        <v>0</v>
      </c>
      <c r="AN126" s="111">
        <v>0</v>
      </c>
      <c r="AO126" s="111">
        <v>0</v>
      </c>
      <c r="AP126" s="111">
        <v>0</v>
      </c>
      <c r="AQ126" s="111">
        <v>0</v>
      </c>
      <c r="AR126" t="s">
        <v>381</v>
      </c>
      <c r="AS126">
        <f t="shared" si="54"/>
        <v>0</v>
      </c>
      <c r="AT126">
        <f t="shared" si="33"/>
        <v>0</v>
      </c>
      <c r="AU126">
        <f t="shared" si="34"/>
        <v>0</v>
      </c>
      <c r="AV126" s="113">
        <f t="shared" si="35"/>
        <v>0</v>
      </c>
      <c r="AW126" s="97">
        <f t="shared" si="36"/>
        <v>0.45880067142857139</v>
      </c>
      <c r="AX126" s="114">
        <f t="shared" si="37"/>
        <v>0</v>
      </c>
      <c r="AY126" s="114">
        <f t="shared" si="38"/>
        <v>0</v>
      </c>
      <c r="AZ126" s="114">
        <f t="shared" si="39"/>
        <v>1.3877787807814457E-17</v>
      </c>
      <c r="BB126" s="115">
        <f t="shared" si="40"/>
        <v>0</v>
      </c>
      <c r="BC126" s="116">
        <f t="shared" si="41"/>
        <v>0</v>
      </c>
      <c r="BD126" s="116">
        <f t="shared" si="42"/>
        <v>0</v>
      </c>
      <c r="BE126" s="97">
        <f t="shared" si="43"/>
        <v>0</v>
      </c>
      <c r="BG126" s="114">
        <f t="shared" si="55"/>
        <v>7.5767905999999996E-2</v>
      </c>
      <c r="BH126" s="114">
        <f t="shared" si="44"/>
        <v>0</v>
      </c>
      <c r="BI126" s="114">
        <f t="shared" si="56"/>
        <v>6.4232094000000003E-2</v>
      </c>
      <c r="BJ126" s="114">
        <f t="shared" si="45"/>
        <v>0</v>
      </c>
      <c r="BK126" s="114">
        <f t="shared" si="57"/>
        <v>0</v>
      </c>
      <c r="BL126" s="114">
        <f t="shared" si="46"/>
        <v>0</v>
      </c>
      <c r="BM126" s="117">
        <f t="shared" si="47"/>
        <v>0.14000000000000001</v>
      </c>
      <c r="BN126" s="114">
        <f t="shared" si="48"/>
        <v>0</v>
      </c>
      <c r="BO126" s="114">
        <f t="shared" si="58"/>
        <v>0</v>
      </c>
      <c r="BP126" s="114">
        <f t="shared" si="49"/>
        <v>0</v>
      </c>
      <c r="BQ126" s="114">
        <f t="shared" si="59"/>
        <v>0</v>
      </c>
      <c r="BR126" s="114">
        <f t="shared" si="50"/>
        <v>0</v>
      </c>
      <c r="BS126" s="114">
        <f t="shared" si="60"/>
        <v>0</v>
      </c>
      <c r="BT126" s="114">
        <f t="shared" si="51"/>
        <v>0</v>
      </c>
      <c r="BU126">
        <f t="shared" si="52"/>
        <v>0</v>
      </c>
      <c r="BW126" s="71">
        <f t="shared" si="53"/>
        <v>0</v>
      </c>
      <c r="BX126" s="70">
        <f t="shared" si="61"/>
        <v>0</v>
      </c>
      <c r="BY126" s="111">
        <f t="shared" si="62"/>
        <v>0</v>
      </c>
      <c r="BZ126" s="70">
        <f t="shared" si="63"/>
        <v>0</v>
      </c>
    </row>
    <row r="127" spans="1:78" ht="15">
      <c r="A127" t="str">
        <f t="shared" si="64"/>
        <v>376540</v>
      </c>
      <c r="B127" t="s">
        <v>160</v>
      </c>
      <c r="C127" t="s">
        <v>381</v>
      </c>
      <c r="D127" t="s">
        <v>161</v>
      </c>
      <c r="E127" t="s">
        <v>162</v>
      </c>
      <c r="G127" t="s">
        <v>345</v>
      </c>
      <c r="I127" t="s">
        <v>349</v>
      </c>
      <c r="J127" t="s">
        <v>349</v>
      </c>
      <c r="K127" s="119">
        <v>45471</v>
      </c>
      <c r="L127" s="111">
        <v>0.2</v>
      </c>
      <c r="M127" s="111">
        <v>0</v>
      </c>
      <c r="N127" s="111">
        <v>0</v>
      </c>
      <c r="O127" s="111">
        <v>0.2</v>
      </c>
      <c r="P127" s="111">
        <v>0.108239866</v>
      </c>
      <c r="Q127" s="111">
        <v>0</v>
      </c>
      <c r="R127" s="111">
        <v>0</v>
      </c>
      <c r="S127" s="111">
        <v>0.108239866</v>
      </c>
      <c r="T127" s="111">
        <v>0</v>
      </c>
      <c r="U127" s="111">
        <v>0</v>
      </c>
      <c r="V127" s="111">
        <v>0</v>
      </c>
      <c r="W127" s="111">
        <v>0</v>
      </c>
      <c r="X127" s="111">
        <v>0</v>
      </c>
      <c r="Y127" s="111">
        <v>0</v>
      </c>
      <c r="Z127" s="111">
        <v>0</v>
      </c>
      <c r="AA127" s="111">
        <v>0</v>
      </c>
      <c r="AB127" s="111">
        <v>9.1760133999999993E-2</v>
      </c>
      <c r="AC127" s="111">
        <v>0</v>
      </c>
      <c r="AD127" s="111">
        <v>0</v>
      </c>
      <c r="AE127" s="111">
        <v>0</v>
      </c>
      <c r="AF127" s="111">
        <v>0</v>
      </c>
      <c r="AG127" s="118">
        <v>0</v>
      </c>
      <c r="AI127" s="111">
        <v>0</v>
      </c>
      <c r="AJ127" s="111">
        <v>0</v>
      </c>
      <c r="AK127" s="111">
        <v>0</v>
      </c>
      <c r="AL127" s="111">
        <v>0</v>
      </c>
      <c r="AM127" s="111">
        <v>0</v>
      </c>
      <c r="AN127" s="111">
        <v>0</v>
      </c>
      <c r="AO127" s="111">
        <v>0</v>
      </c>
      <c r="AP127" s="111">
        <v>0</v>
      </c>
      <c r="AQ127" s="111">
        <v>0</v>
      </c>
      <c r="AR127" t="s">
        <v>381</v>
      </c>
      <c r="AS127">
        <f t="shared" si="54"/>
        <v>0</v>
      </c>
      <c r="AT127">
        <f t="shared" si="33"/>
        <v>0</v>
      </c>
      <c r="AU127">
        <f t="shared" si="34"/>
        <v>0</v>
      </c>
      <c r="AV127" s="113">
        <f t="shared" si="35"/>
        <v>0</v>
      </c>
      <c r="AW127" s="97">
        <f t="shared" si="36"/>
        <v>0.45880066999999997</v>
      </c>
      <c r="AX127" s="114">
        <f t="shared" si="37"/>
        <v>0</v>
      </c>
      <c r="AY127" s="114">
        <f t="shared" si="38"/>
        <v>0</v>
      </c>
      <c r="AZ127" s="114">
        <f t="shared" si="39"/>
        <v>1.3877787807814457E-17</v>
      </c>
      <c r="BB127" s="115">
        <f t="shared" si="40"/>
        <v>0</v>
      </c>
      <c r="BC127" s="116">
        <f t="shared" si="41"/>
        <v>0</v>
      </c>
      <c r="BD127" s="116">
        <f t="shared" si="42"/>
        <v>0</v>
      </c>
      <c r="BE127" s="97">
        <f t="shared" si="43"/>
        <v>0</v>
      </c>
      <c r="BG127" s="114">
        <f t="shared" si="55"/>
        <v>0.108239866</v>
      </c>
      <c r="BH127" s="114">
        <f t="shared" si="44"/>
        <v>0</v>
      </c>
      <c r="BI127" s="114">
        <f t="shared" si="56"/>
        <v>9.1760133999999993E-2</v>
      </c>
      <c r="BJ127" s="114">
        <f t="shared" si="45"/>
        <v>0</v>
      </c>
      <c r="BK127" s="114">
        <f t="shared" si="57"/>
        <v>0</v>
      </c>
      <c r="BL127" s="114">
        <f t="shared" si="46"/>
        <v>0</v>
      </c>
      <c r="BM127" s="117">
        <f t="shared" si="47"/>
        <v>0.2</v>
      </c>
      <c r="BN127" s="114">
        <f t="shared" si="48"/>
        <v>0</v>
      </c>
      <c r="BO127" s="114">
        <f t="shared" si="58"/>
        <v>0</v>
      </c>
      <c r="BP127" s="114">
        <f t="shared" si="49"/>
        <v>0</v>
      </c>
      <c r="BQ127" s="114">
        <f t="shared" si="59"/>
        <v>0</v>
      </c>
      <c r="BR127" s="114">
        <f t="shared" si="50"/>
        <v>0</v>
      </c>
      <c r="BS127" s="114">
        <f t="shared" si="60"/>
        <v>0</v>
      </c>
      <c r="BT127" s="114">
        <f t="shared" si="51"/>
        <v>0</v>
      </c>
      <c r="BU127">
        <f t="shared" si="52"/>
        <v>0</v>
      </c>
      <c r="BW127" s="71">
        <f t="shared" si="53"/>
        <v>0</v>
      </c>
      <c r="BX127" s="70">
        <f t="shared" si="61"/>
        <v>0</v>
      </c>
      <c r="BY127" s="111">
        <f t="shared" si="62"/>
        <v>0</v>
      </c>
      <c r="BZ127" s="70">
        <f t="shared" si="63"/>
        <v>0</v>
      </c>
    </row>
    <row r="128" spans="1:78" ht="15">
      <c r="A128" t="str">
        <f t="shared" si="64"/>
        <v>376540</v>
      </c>
      <c r="B128" t="s">
        <v>160</v>
      </c>
      <c r="C128" t="s">
        <v>381</v>
      </c>
      <c r="D128" t="s">
        <v>161</v>
      </c>
      <c r="E128" t="s">
        <v>162</v>
      </c>
      <c r="I128" t="s">
        <v>372</v>
      </c>
      <c r="J128" t="s">
        <v>372</v>
      </c>
      <c r="K128" s="119">
        <v>45504</v>
      </c>
      <c r="L128" s="111">
        <v>0.2</v>
      </c>
      <c r="M128" s="111">
        <v>0</v>
      </c>
      <c r="N128" s="111">
        <v>0</v>
      </c>
      <c r="O128" s="111">
        <v>0.2</v>
      </c>
      <c r="P128" s="111">
        <v>0.2</v>
      </c>
      <c r="Q128" s="111">
        <v>0</v>
      </c>
      <c r="R128" s="111">
        <v>0</v>
      </c>
      <c r="S128" s="111">
        <v>0.2</v>
      </c>
      <c r="T128" s="111">
        <v>0</v>
      </c>
      <c r="U128" s="111">
        <v>0</v>
      </c>
      <c r="V128" s="111">
        <v>0</v>
      </c>
      <c r="W128" s="111">
        <v>0</v>
      </c>
      <c r="X128" s="111">
        <v>0</v>
      </c>
      <c r="Y128" s="111">
        <v>0</v>
      </c>
      <c r="Z128" s="111">
        <v>0</v>
      </c>
      <c r="AA128" s="111">
        <v>0</v>
      </c>
      <c r="AB128" s="111">
        <v>0</v>
      </c>
      <c r="AC128" s="111">
        <v>0</v>
      </c>
      <c r="AD128" s="111">
        <v>0</v>
      </c>
      <c r="AE128" s="111">
        <v>0</v>
      </c>
      <c r="AF128" s="111">
        <v>0</v>
      </c>
      <c r="AG128" s="118">
        <v>0</v>
      </c>
      <c r="AI128" s="111">
        <v>0</v>
      </c>
      <c r="AJ128" s="111">
        <v>0</v>
      </c>
      <c r="AK128" s="111">
        <v>0</v>
      </c>
      <c r="AL128" s="111">
        <v>0</v>
      </c>
      <c r="AM128" s="111">
        <v>0</v>
      </c>
      <c r="AN128" s="111">
        <v>0</v>
      </c>
      <c r="AO128" s="111">
        <v>0</v>
      </c>
      <c r="AP128" s="111">
        <v>0</v>
      </c>
      <c r="AQ128" s="111">
        <v>0</v>
      </c>
      <c r="AR128" t="s">
        <v>381</v>
      </c>
      <c r="AS128">
        <f t="shared" si="54"/>
        <v>0</v>
      </c>
      <c r="AT128">
        <f t="shared" si="33"/>
        <v>0</v>
      </c>
      <c r="AU128">
        <f t="shared" si="34"/>
        <v>0</v>
      </c>
      <c r="AV128" s="113">
        <f t="shared" si="35"/>
        <v>0</v>
      </c>
      <c r="AW128" s="97">
        <f t="shared" si="36"/>
        <v>0</v>
      </c>
      <c r="AX128" s="114">
        <f t="shared" si="37"/>
        <v>0</v>
      </c>
      <c r="AY128" s="114">
        <f t="shared" si="38"/>
        <v>0</v>
      </c>
      <c r="AZ128" s="114">
        <f t="shared" si="39"/>
        <v>0</v>
      </c>
      <c r="BB128" s="115">
        <f t="shared" si="40"/>
        <v>0</v>
      </c>
      <c r="BC128" s="116">
        <f t="shared" si="41"/>
        <v>0</v>
      </c>
      <c r="BD128" s="116">
        <f t="shared" si="42"/>
        <v>0</v>
      </c>
      <c r="BE128" s="97">
        <f t="shared" si="43"/>
        <v>0</v>
      </c>
      <c r="BG128" s="114">
        <f t="shared" si="55"/>
        <v>0.2</v>
      </c>
      <c r="BH128" s="114">
        <f t="shared" si="44"/>
        <v>0</v>
      </c>
      <c r="BI128" s="114">
        <f t="shared" si="56"/>
        <v>0</v>
      </c>
      <c r="BJ128" s="114">
        <f t="shared" si="45"/>
        <v>0</v>
      </c>
      <c r="BK128" s="114">
        <f t="shared" si="57"/>
        <v>0</v>
      </c>
      <c r="BL128" s="114">
        <f t="shared" si="46"/>
        <v>0</v>
      </c>
      <c r="BM128" s="117">
        <f t="shared" si="47"/>
        <v>0.2</v>
      </c>
      <c r="BN128" s="114">
        <f t="shared" si="48"/>
        <v>0</v>
      </c>
      <c r="BO128" s="114">
        <f t="shared" si="58"/>
        <v>0</v>
      </c>
      <c r="BP128" s="114">
        <f t="shared" si="49"/>
        <v>0</v>
      </c>
      <c r="BQ128" s="114">
        <f t="shared" si="59"/>
        <v>0</v>
      </c>
      <c r="BR128" s="114">
        <f t="shared" si="50"/>
        <v>0</v>
      </c>
      <c r="BS128" s="114">
        <f t="shared" si="60"/>
        <v>0</v>
      </c>
      <c r="BT128" s="114">
        <f t="shared" si="51"/>
        <v>0</v>
      </c>
      <c r="BU128">
        <f t="shared" si="52"/>
        <v>0</v>
      </c>
      <c r="BW128" s="71">
        <f t="shared" si="53"/>
        <v>0</v>
      </c>
      <c r="BX128" s="70">
        <f t="shared" si="61"/>
        <v>0</v>
      </c>
      <c r="BY128" s="111">
        <f t="shared" si="62"/>
        <v>0</v>
      </c>
      <c r="BZ128" s="70">
        <f t="shared" si="63"/>
        <v>0</v>
      </c>
    </row>
    <row r="129" spans="1:78" ht="15">
      <c r="A129" t="str">
        <f t="shared" si="64"/>
        <v>376540</v>
      </c>
      <c r="B129" t="s">
        <v>160</v>
      </c>
      <c r="C129" t="s">
        <v>381</v>
      </c>
      <c r="D129" t="s">
        <v>161</v>
      </c>
      <c r="E129" t="s">
        <v>162</v>
      </c>
      <c r="I129" t="s">
        <v>373</v>
      </c>
      <c r="J129" t="s">
        <v>373</v>
      </c>
      <c r="K129" s="119">
        <v>45534</v>
      </c>
      <c r="L129" s="111">
        <v>0.15</v>
      </c>
      <c r="M129" s="111">
        <v>0</v>
      </c>
      <c r="N129" s="111">
        <v>0</v>
      </c>
      <c r="O129" s="111">
        <v>0.15</v>
      </c>
      <c r="P129" s="111">
        <v>0.15</v>
      </c>
      <c r="Q129" s="111">
        <v>0</v>
      </c>
      <c r="R129" s="111">
        <v>0</v>
      </c>
      <c r="S129" s="111">
        <v>0.15</v>
      </c>
      <c r="T129" s="111">
        <v>0</v>
      </c>
      <c r="U129" s="111">
        <v>0</v>
      </c>
      <c r="V129" s="111">
        <v>0</v>
      </c>
      <c r="W129" s="111">
        <v>0</v>
      </c>
      <c r="X129" s="111">
        <v>0</v>
      </c>
      <c r="Y129" s="111">
        <v>0</v>
      </c>
      <c r="Z129" s="111">
        <v>0</v>
      </c>
      <c r="AA129" s="111">
        <v>0</v>
      </c>
      <c r="AB129" s="111">
        <v>0</v>
      </c>
      <c r="AC129" s="111">
        <v>0</v>
      </c>
      <c r="AD129" s="111">
        <v>0</v>
      </c>
      <c r="AE129" s="111">
        <v>0</v>
      </c>
      <c r="AF129" s="111">
        <v>0</v>
      </c>
      <c r="AG129" s="118">
        <v>0</v>
      </c>
      <c r="AI129" s="111">
        <v>0</v>
      </c>
      <c r="AJ129" s="111">
        <v>0</v>
      </c>
      <c r="AK129" s="111">
        <v>0</v>
      </c>
      <c r="AL129" s="111">
        <v>0</v>
      </c>
      <c r="AM129" s="111">
        <v>0</v>
      </c>
      <c r="AN129" s="111">
        <v>0</v>
      </c>
      <c r="AO129" s="111">
        <v>0</v>
      </c>
      <c r="AP129" s="111">
        <v>0</v>
      </c>
      <c r="AQ129" s="111">
        <v>0</v>
      </c>
      <c r="AR129" t="s">
        <v>381</v>
      </c>
      <c r="AS129">
        <f t="shared" si="54"/>
        <v>0</v>
      </c>
      <c r="AT129">
        <f t="shared" si="33"/>
        <v>0</v>
      </c>
      <c r="AU129">
        <f t="shared" si="34"/>
        <v>0</v>
      </c>
      <c r="AV129" s="113">
        <f t="shared" si="35"/>
        <v>0</v>
      </c>
      <c r="AW129" s="97">
        <f t="shared" si="36"/>
        <v>0</v>
      </c>
      <c r="AX129" s="114">
        <f t="shared" si="37"/>
        <v>0</v>
      </c>
      <c r="AY129" s="114">
        <f t="shared" si="38"/>
        <v>0</v>
      </c>
      <c r="AZ129" s="114">
        <f t="shared" si="39"/>
        <v>0</v>
      </c>
      <c r="BB129" s="115">
        <f t="shared" si="40"/>
        <v>0</v>
      </c>
      <c r="BC129" s="116">
        <f t="shared" si="41"/>
        <v>0</v>
      </c>
      <c r="BD129" s="116">
        <f t="shared" si="42"/>
        <v>0</v>
      </c>
      <c r="BE129" s="97">
        <f t="shared" si="43"/>
        <v>0</v>
      </c>
      <c r="BG129" s="114">
        <f t="shared" si="55"/>
        <v>0.15</v>
      </c>
      <c r="BH129" s="114">
        <f t="shared" si="44"/>
        <v>0</v>
      </c>
      <c r="BI129" s="114">
        <f t="shared" si="56"/>
        <v>0</v>
      </c>
      <c r="BJ129" s="114">
        <f t="shared" si="45"/>
        <v>0</v>
      </c>
      <c r="BK129" s="114">
        <f t="shared" si="57"/>
        <v>0</v>
      </c>
      <c r="BL129" s="114">
        <f t="shared" si="46"/>
        <v>0</v>
      </c>
      <c r="BM129" s="117">
        <f t="shared" si="47"/>
        <v>0.15</v>
      </c>
      <c r="BN129" s="114">
        <f t="shared" si="48"/>
        <v>0</v>
      </c>
      <c r="BO129" s="114">
        <f t="shared" si="58"/>
        <v>0</v>
      </c>
      <c r="BP129" s="114">
        <f t="shared" si="49"/>
        <v>0</v>
      </c>
      <c r="BQ129" s="114">
        <f t="shared" si="59"/>
        <v>0</v>
      </c>
      <c r="BR129" s="114">
        <f t="shared" si="50"/>
        <v>0</v>
      </c>
      <c r="BS129" s="114">
        <f t="shared" si="60"/>
        <v>0</v>
      </c>
      <c r="BT129" s="114">
        <f t="shared" si="51"/>
        <v>0</v>
      </c>
      <c r="BU129">
        <f t="shared" si="52"/>
        <v>0</v>
      </c>
      <c r="BW129" s="71">
        <f t="shared" si="53"/>
        <v>0</v>
      </c>
      <c r="BX129" s="70">
        <f t="shared" si="61"/>
        <v>0</v>
      </c>
      <c r="BY129" s="111">
        <f t="shared" si="62"/>
        <v>0</v>
      </c>
      <c r="BZ129" s="70">
        <f t="shared" si="63"/>
        <v>0</v>
      </c>
    </row>
    <row r="130" spans="1:78" ht="15">
      <c r="A130" t="str">
        <f t="shared" si="64"/>
        <v>376540</v>
      </c>
      <c r="B130" t="s">
        <v>160</v>
      </c>
      <c r="C130" t="s">
        <v>381</v>
      </c>
      <c r="D130" t="s">
        <v>161</v>
      </c>
      <c r="E130" t="s">
        <v>162</v>
      </c>
      <c r="I130" t="s">
        <v>350</v>
      </c>
      <c r="J130" t="s">
        <v>350</v>
      </c>
      <c r="K130" s="119">
        <v>45565</v>
      </c>
      <c r="L130" s="111">
        <v>0.14000000000000001</v>
      </c>
      <c r="M130" s="111">
        <v>0</v>
      </c>
      <c r="N130" s="111">
        <v>0</v>
      </c>
      <c r="O130" s="111">
        <v>0.14000000000000001</v>
      </c>
      <c r="P130" s="111">
        <v>0.14000000000000001</v>
      </c>
      <c r="Q130" s="111">
        <v>0</v>
      </c>
      <c r="R130" s="111">
        <v>0</v>
      </c>
      <c r="S130" s="111">
        <v>0.14000000000000001</v>
      </c>
      <c r="T130" s="111">
        <v>0</v>
      </c>
      <c r="U130" s="111">
        <v>0</v>
      </c>
      <c r="V130" s="111">
        <v>0</v>
      </c>
      <c r="W130" s="111">
        <v>0</v>
      </c>
      <c r="X130" s="111">
        <v>0</v>
      </c>
      <c r="Y130" s="111">
        <v>0</v>
      </c>
      <c r="Z130" s="111">
        <v>0</v>
      </c>
      <c r="AA130" s="111">
        <v>0</v>
      </c>
      <c r="AB130" s="111">
        <v>0</v>
      </c>
      <c r="AC130" s="111">
        <v>0</v>
      </c>
      <c r="AD130" s="111">
        <v>0</v>
      </c>
      <c r="AE130" s="111">
        <v>0</v>
      </c>
      <c r="AF130" s="111">
        <v>0</v>
      </c>
      <c r="AG130" s="118">
        <v>0</v>
      </c>
      <c r="AI130" s="111">
        <v>0</v>
      </c>
      <c r="AJ130" s="111">
        <v>0</v>
      </c>
      <c r="AK130" s="111">
        <v>0</v>
      </c>
      <c r="AL130" s="111">
        <v>0</v>
      </c>
      <c r="AM130" s="111">
        <v>0</v>
      </c>
      <c r="AN130" s="111">
        <v>0</v>
      </c>
      <c r="AO130" s="111">
        <v>0</v>
      </c>
      <c r="AP130" s="111">
        <v>0</v>
      </c>
      <c r="AQ130" s="111">
        <v>0</v>
      </c>
      <c r="AR130" t="s">
        <v>381</v>
      </c>
      <c r="AS130">
        <f t="shared" si="54"/>
        <v>0</v>
      </c>
      <c r="AT130">
        <f t="shared" si="33"/>
        <v>0</v>
      </c>
      <c r="AU130">
        <f t="shared" si="34"/>
        <v>0</v>
      </c>
      <c r="AV130" s="113">
        <f t="shared" si="35"/>
        <v>0</v>
      </c>
      <c r="AW130" s="97">
        <f t="shared" si="36"/>
        <v>0</v>
      </c>
      <c r="AX130" s="114">
        <f t="shared" si="37"/>
        <v>0</v>
      </c>
      <c r="AY130" s="114">
        <f t="shared" si="38"/>
        <v>0</v>
      </c>
      <c r="AZ130" s="114">
        <f t="shared" si="39"/>
        <v>0</v>
      </c>
      <c r="BB130" s="115">
        <f t="shared" si="40"/>
        <v>0</v>
      </c>
      <c r="BC130" s="116">
        <f t="shared" si="41"/>
        <v>0</v>
      </c>
      <c r="BD130" s="116">
        <f t="shared" si="42"/>
        <v>0</v>
      </c>
      <c r="BE130" s="97">
        <f t="shared" si="43"/>
        <v>0</v>
      </c>
      <c r="BG130" s="114">
        <f t="shared" si="55"/>
        <v>0.14000000000000001</v>
      </c>
      <c r="BH130" s="114">
        <f t="shared" si="44"/>
        <v>0</v>
      </c>
      <c r="BI130" s="114">
        <f t="shared" si="56"/>
        <v>0</v>
      </c>
      <c r="BJ130" s="114">
        <f t="shared" si="45"/>
        <v>0</v>
      </c>
      <c r="BK130" s="114">
        <f t="shared" si="57"/>
        <v>0</v>
      </c>
      <c r="BL130" s="114">
        <f t="shared" si="46"/>
        <v>0</v>
      </c>
      <c r="BM130" s="117">
        <f t="shared" si="47"/>
        <v>0.14000000000000001</v>
      </c>
      <c r="BN130" s="114">
        <f t="shared" si="48"/>
        <v>0</v>
      </c>
      <c r="BO130" s="114">
        <f t="shared" si="58"/>
        <v>0</v>
      </c>
      <c r="BP130" s="114">
        <f t="shared" si="49"/>
        <v>0</v>
      </c>
      <c r="BQ130" s="114">
        <f t="shared" si="59"/>
        <v>0</v>
      </c>
      <c r="BR130" s="114">
        <f t="shared" si="50"/>
        <v>0</v>
      </c>
      <c r="BS130" s="114">
        <f t="shared" si="60"/>
        <v>0</v>
      </c>
      <c r="BT130" s="114">
        <f t="shared" si="51"/>
        <v>0</v>
      </c>
      <c r="BU130">
        <f t="shared" si="52"/>
        <v>0</v>
      </c>
      <c r="BW130" s="71">
        <f t="shared" si="53"/>
        <v>0</v>
      </c>
      <c r="BX130" s="70">
        <f t="shared" si="61"/>
        <v>0</v>
      </c>
      <c r="BY130" s="111">
        <f t="shared" si="62"/>
        <v>0</v>
      </c>
      <c r="BZ130" s="70">
        <f t="shared" si="63"/>
        <v>0</v>
      </c>
    </row>
    <row r="131" spans="1:78" ht="15">
      <c r="A131" t="str">
        <f t="shared" si="64"/>
        <v>376540</v>
      </c>
      <c r="B131" t="s">
        <v>160</v>
      </c>
      <c r="C131" t="s">
        <v>381</v>
      </c>
      <c r="D131" t="s">
        <v>161</v>
      </c>
      <c r="E131" t="s">
        <v>162</v>
      </c>
      <c r="I131" t="s">
        <v>374</v>
      </c>
      <c r="J131" t="s">
        <v>374</v>
      </c>
      <c r="K131" s="119">
        <v>45596</v>
      </c>
      <c r="L131" s="111">
        <v>0.14000000000000001</v>
      </c>
      <c r="M131" s="111">
        <v>0</v>
      </c>
      <c r="N131" s="111">
        <v>0</v>
      </c>
      <c r="O131" s="111">
        <v>0.14000000000000001</v>
      </c>
      <c r="P131" s="111">
        <v>0.14000000000000001</v>
      </c>
      <c r="Q131" s="111">
        <v>0</v>
      </c>
      <c r="R131" s="111">
        <v>0</v>
      </c>
      <c r="S131" s="111">
        <v>0.14000000000000001</v>
      </c>
      <c r="T131" s="111">
        <v>0</v>
      </c>
      <c r="U131" s="111">
        <v>0</v>
      </c>
      <c r="V131" s="111">
        <v>0</v>
      </c>
      <c r="W131" s="111">
        <v>0</v>
      </c>
      <c r="X131" s="111">
        <v>0</v>
      </c>
      <c r="Y131" s="111">
        <v>0</v>
      </c>
      <c r="Z131" s="111">
        <v>0</v>
      </c>
      <c r="AA131" s="111">
        <v>0</v>
      </c>
      <c r="AB131" s="111">
        <v>0</v>
      </c>
      <c r="AC131" s="111">
        <v>0</v>
      </c>
      <c r="AD131" s="111">
        <v>0</v>
      </c>
      <c r="AE131" s="111">
        <v>0</v>
      </c>
      <c r="AF131" s="111">
        <v>0</v>
      </c>
      <c r="AG131" s="118">
        <v>0</v>
      </c>
      <c r="AI131" s="111">
        <v>0</v>
      </c>
      <c r="AJ131" s="111">
        <v>0</v>
      </c>
      <c r="AK131" s="111">
        <v>0</v>
      </c>
      <c r="AL131" s="111">
        <v>0</v>
      </c>
      <c r="AM131" s="111">
        <v>0</v>
      </c>
      <c r="AN131" s="111">
        <v>0</v>
      </c>
      <c r="AO131" s="111">
        <v>0</v>
      </c>
      <c r="AP131" s="111">
        <v>0</v>
      </c>
      <c r="AQ131" s="111">
        <v>0</v>
      </c>
      <c r="AR131" t="s">
        <v>381</v>
      </c>
      <c r="AS131">
        <f t="shared" si="54"/>
        <v>0</v>
      </c>
      <c r="AT131">
        <f t="shared" si="33"/>
        <v>0</v>
      </c>
      <c r="AU131">
        <f t="shared" si="34"/>
        <v>0</v>
      </c>
      <c r="AV131" s="113">
        <f t="shared" si="35"/>
        <v>0</v>
      </c>
      <c r="AW131" s="97">
        <f t="shared" si="36"/>
        <v>0</v>
      </c>
      <c r="AX131" s="114">
        <f t="shared" si="37"/>
        <v>0</v>
      </c>
      <c r="AY131" s="114">
        <f t="shared" si="38"/>
        <v>0</v>
      </c>
      <c r="AZ131" s="114">
        <f t="shared" si="39"/>
        <v>0</v>
      </c>
      <c r="BB131" s="115">
        <f t="shared" si="40"/>
        <v>0</v>
      </c>
      <c r="BC131" s="116">
        <f t="shared" si="41"/>
        <v>0</v>
      </c>
      <c r="BD131" s="116">
        <f t="shared" si="42"/>
        <v>0</v>
      </c>
      <c r="BE131" s="97">
        <f t="shared" si="43"/>
        <v>0</v>
      </c>
      <c r="BG131" s="114">
        <f t="shared" si="55"/>
        <v>0.14000000000000001</v>
      </c>
      <c r="BH131" s="114">
        <f t="shared" si="44"/>
        <v>0</v>
      </c>
      <c r="BI131" s="114">
        <f t="shared" si="56"/>
        <v>0</v>
      </c>
      <c r="BJ131" s="114">
        <f t="shared" si="45"/>
        <v>0</v>
      </c>
      <c r="BK131" s="114">
        <f t="shared" si="57"/>
        <v>0</v>
      </c>
      <c r="BL131" s="114">
        <f t="shared" si="46"/>
        <v>0</v>
      </c>
      <c r="BM131" s="117">
        <f t="shared" si="47"/>
        <v>0.14000000000000001</v>
      </c>
      <c r="BN131" s="114">
        <f t="shared" si="48"/>
        <v>0</v>
      </c>
      <c r="BO131" s="114">
        <f t="shared" si="58"/>
        <v>0</v>
      </c>
      <c r="BP131" s="114">
        <f t="shared" si="49"/>
        <v>0</v>
      </c>
      <c r="BQ131" s="114">
        <f t="shared" si="59"/>
        <v>0</v>
      </c>
      <c r="BR131" s="114">
        <f t="shared" si="50"/>
        <v>0</v>
      </c>
      <c r="BS131" s="114">
        <f t="shared" si="60"/>
        <v>0</v>
      </c>
      <c r="BT131" s="114">
        <f t="shared" si="51"/>
        <v>0</v>
      </c>
      <c r="BU131">
        <f t="shared" si="52"/>
        <v>0</v>
      </c>
      <c r="BW131" s="71">
        <f t="shared" si="53"/>
        <v>0</v>
      </c>
      <c r="BX131" s="70">
        <f t="shared" si="61"/>
        <v>0</v>
      </c>
      <c r="BY131" s="111">
        <f t="shared" si="62"/>
        <v>0</v>
      </c>
      <c r="BZ131" s="70">
        <f t="shared" si="63"/>
        <v>0</v>
      </c>
    </row>
    <row r="132" spans="1:78" ht="15">
      <c r="A132" t="str">
        <f t="shared" si="64"/>
        <v>376540</v>
      </c>
      <c r="B132" t="s">
        <v>160</v>
      </c>
      <c r="C132" t="s">
        <v>381</v>
      </c>
      <c r="D132" t="s">
        <v>161</v>
      </c>
      <c r="E132" t="s">
        <v>162</v>
      </c>
      <c r="I132" t="s">
        <v>375</v>
      </c>
      <c r="J132" t="s">
        <v>375</v>
      </c>
      <c r="K132" s="119">
        <v>45625</v>
      </c>
      <c r="L132" s="111">
        <v>0.14000000000000001</v>
      </c>
      <c r="M132" s="111">
        <v>0</v>
      </c>
      <c r="N132" s="111">
        <v>0</v>
      </c>
      <c r="O132" s="111">
        <v>0.14000000000000001</v>
      </c>
      <c r="P132" s="111">
        <v>0.14000000000000001</v>
      </c>
      <c r="Q132" s="111">
        <v>0</v>
      </c>
      <c r="R132" s="111">
        <v>0</v>
      </c>
      <c r="S132" s="111">
        <v>0.14000000000000001</v>
      </c>
      <c r="T132" s="111">
        <v>0</v>
      </c>
      <c r="U132" s="111">
        <v>0</v>
      </c>
      <c r="V132" s="111">
        <v>0</v>
      </c>
      <c r="W132" s="111">
        <v>0</v>
      </c>
      <c r="X132" s="111">
        <v>0</v>
      </c>
      <c r="Y132" s="111">
        <v>0</v>
      </c>
      <c r="Z132" s="111">
        <v>0</v>
      </c>
      <c r="AA132" s="111">
        <v>0</v>
      </c>
      <c r="AB132" s="111">
        <v>0</v>
      </c>
      <c r="AC132" s="111">
        <v>0</v>
      </c>
      <c r="AD132" s="111">
        <v>0</v>
      </c>
      <c r="AE132" s="111">
        <v>0</v>
      </c>
      <c r="AF132" s="111">
        <v>0</v>
      </c>
      <c r="AG132" s="118">
        <v>0</v>
      </c>
      <c r="AI132" s="111">
        <v>0</v>
      </c>
      <c r="AJ132" s="111">
        <v>0</v>
      </c>
      <c r="AK132" s="111">
        <v>0</v>
      </c>
      <c r="AL132" s="111">
        <v>0</v>
      </c>
      <c r="AM132" s="111">
        <v>0</v>
      </c>
      <c r="AN132" s="111">
        <v>0</v>
      </c>
      <c r="AO132" s="111">
        <v>0</v>
      </c>
      <c r="AP132" s="111">
        <v>0</v>
      </c>
      <c r="AQ132" s="111">
        <v>0</v>
      </c>
      <c r="AR132" t="s">
        <v>381</v>
      </c>
      <c r="AS132">
        <f t="shared" si="54"/>
        <v>0</v>
      </c>
      <c r="AT132">
        <f t="shared" si="33"/>
        <v>0</v>
      </c>
      <c r="AU132">
        <f t="shared" si="34"/>
        <v>0</v>
      </c>
      <c r="AV132" s="113">
        <f t="shared" si="35"/>
        <v>0</v>
      </c>
      <c r="AW132" s="97">
        <f t="shared" si="36"/>
        <v>0</v>
      </c>
      <c r="AX132" s="114">
        <f t="shared" si="37"/>
        <v>0</v>
      </c>
      <c r="AY132" s="114">
        <f t="shared" si="38"/>
        <v>0</v>
      </c>
      <c r="AZ132" s="114">
        <f t="shared" si="39"/>
        <v>0</v>
      </c>
      <c r="BB132" s="115">
        <f t="shared" si="40"/>
        <v>0</v>
      </c>
      <c r="BC132" s="116">
        <f t="shared" si="41"/>
        <v>0</v>
      </c>
      <c r="BD132" s="116">
        <f t="shared" si="42"/>
        <v>0</v>
      </c>
      <c r="BE132" s="97">
        <f t="shared" si="43"/>
        <v>0</v>
      </c>
      <c r="BG132" s="114">
        <f t="shared" si="55"/>
        <v>0.14000000000000001</v>
      </c>
      <c r="BH132" s="114">
        <f t="shared" si="44"/>
        <v>0</v>
      </c>
      <c r="BI132" s="114">
        <f t="shared" si="56"/>
        <v>0</v>
      </c>
      <c r="BJ132" s="114">
        <f t="shared" si="45"/>
        <v>0</v>
      </c>
      <c r="BK132" s="114">
        <f t="shared" si="57"/>
        <v>0</v>
      </c>
      <c r="BL132" s="114">
        <f t="shared" si="46"/>
        <v>0</v>
      </c>
      <c r="BM132" s="117">
        <f t="shared" si="47"/>
        <v>0.14000000000000001</v>
      </c>
      <c r="BN132" s="114">
        <f t="shared" si="48"/>
        <v>0</v>
      </c>
      <c r="BO132" s="114">
        <f t="shared" si="58"/>
        <v>0</v>
      </c>
      <c r="BP132" s="114">
        <f t="shared" si="49"/>
        <v>0</v>
      </c>
      <c r="BQ132" s="114">
        <f t="shared" si="59"/>
        <v>0</v>
      </c>
      <c r="BR132" s="114">
        <f t="shared" si="50"/>
        <v>0</v>
      </c>
      <c r="BS132" s="114">
        <f t="shared" si="60"/>
        <v>0</v>
      </c>
      <c r="BT132" s="114">
        <f t="shared" si="51"/>
        <v>0</v>
      </c>
      <c r="BU132">
        <f t="shared" si="52"/>
        <v>0</v>
      </c>
      <c r="BW132" s="71">
        <f t="shared" si="53"/>
        <v>0</v>
      </c>
      <c r="BX132" s="70">
        <f t="shared" si="61"/>
        <v>0</v>
      </c>
      <c r="BY132" s="111">
        <f t="shared" si="62"/>
        <v>0</v>
      </c>
      <c r="BZ132" s="70">
        <f t="shared" si="63"/>
        <v>0</v>
      </c>
    </row>
    <row r="133" spans="1:78" ht="15">
      <c r="A133" t="str">
        <f t="shared" si="64"/>
        <v>376540</v>
      </c>
      <c r="B133" t="s">
        <v>160</v>
      </c>
      <c r="C133" t="s">
        <v>381</v>
      </c>
      <c r="D133" t="s">
        <v>161</v>
      </c>
      <c r="E133" t="s">
        <v>162</v>
      </c>
      <c r="I133" t="s">
        <v>351</v>
      </c>
      <c r="J133" t="s">
        <v>351</v>
      </c>
      <c r="K133" s="119">
        <v>45657</v>
      </c>
      <c r="L133" s="111">
        <v>0.11</v>
      </c>
      <c r="M133" s="111">
        <v>0</v>
      </c>
      <c r="N133" s="111">
        <v>0</v>
      </c>
      <c r="O133" s="111">
        <v>0.11</v>
      </c>
      <c r="P133" s="111">
        <v>0.11</v>
      </c>
      <c r="Q133" s="111">
        <v>0</v>
      </c>
      <c r="R133" s="111">
        <v>0</v>
      </c>
      <c r="S133" s="111">
        <v>0.11</v>
      </c>
      <c r="T133" s="111">
        <v>0</v>
      </c>
      <c r="U133" s="111">
        <v>0</v>
      </c>
      <c r="V133" s="111">
        <v>0</v>
      </c>
      <c r="W133" s="111">
        <v>0</v>
      </c>
      <c r="X133" s="111">
        <v>0</v>
      </c>
      <c r="Y133" s="111">
        <v>0</v>
      </c>
      <c r="Z133" s="111">
        <v>0</v>
      </c>
      <c r="AA133" s="111">
        <v>0</v>
      </c>
      <c r="AB133" s="111">
        <v>0</v>
      </c>
      <c r="AC133" s="111">
        <v>0</v>
      </c>
      <c r="AD133" s="111">
        <v>0</v>
      </c>
      <c r="AE133" s="111">
        <v>0</v>
      </c>
      <c r="AF133" s="111">
        <v>0</v>
      </c>
      <c r="AG133" s="118">
        <v>0</v>
      </c>
      <c r="AI133" s="111">
        <v>0</v>
      </c>
      <c r="AJ133" s="111">
        <v>0</v>
      </c>
      <c r="AK133" s="111">
        <v>0</v>
      </c>
      <c r="AL133" s="111">
        <v>0</v>
      </c>
      <c r="AM133" s="111">
        <v>0</v>
      </c>
      <c r="AN133" s="111">
        <v>0</v>
      </c>
      <c r="AO133" s="111">
        <v>0</v>
      </c>
      <c r="AP133" s="111">
        <v>0</v>
      </c>
      <c r="AQ133" s="111">
        <v>0</v>
      </c>
      <c r="AR133" t="s">
        <v>381</v>
      </c>
      <c r="AS133">
        <f t="shared" si="54"/>
        <v>0</v>
      </c>
      <c r="AT133">
        <f t="shared" si="33"/>
        <v>0</v>
      </c>
      <c r="AU133">
        <f t="shared" si="34"/>
        <v>0</v>
      </c>
      <c r="AV133" s="113">
        <f t="shared" si="35"/>
        <v>0</v>
      </c>
      <c r="AW133" s="97">
        <f t="shared" si="36"/>
        <v>0</v>
      </c>
      <c r="AX133" s="114">
        <f t="shared" si="37"/>
        <v>0</v>
      </c>
      <c r="AY133" s="114">
        <f t="shared" si="38"/>
        <v>0</v>
      </c>
      <c r="AZ133" s="114">
        <f t="shared" si="39"/>
        <v>0</v>
      </c>
      <c r="BB133" s="115">
        <f t="shared" si="40"/>
        <v>0</v>
      </c>
      <c r="BC133" s="116">
        <f t="shared" si="41"/>
        <v>0</v>
      </c>
      <c r="BD133" s="116">
        <f t="shared" si="42"/>
        <v>0</v>
      </c>
      <c r="BE133" s="97">
        <f t="shared" si="43"/>
        <v>0</v>
      </c>
      <c r="BG133" s="114">
        <f t="shared" si="55"/>
        <v>0.11</v>
      </c>
      <c r="BH133" s="114">
        <f t="shared" si="44"/>
        <v>0</v>
      </c>
      <c r="BI133" s="114">
        <f t="shared" si="56"/>
        <v>0</v>
      </c>
      <c r="BJ133" s="114">
        <f t="shared" si="45"/>
        <v>0</v>
      </c>
      <c r="BK133" s="114">
        <f t="shared" si="57"/>
        <v>0</v>
      </c>
      <c r="BL133" s="114">
        <f t="shared" si="46"/>
        <v>0</v>
      </c>
      <c r="BM133" s="117">
        <f t="shared" si="47"/>
        <v>0.11</v>
      </c>
      <c r="BN133" s="114">
        <f t="shared" si="48"/>
        <v>0</v>
      </c>
      <c r="BO133" s="114">
        <f t="shared" si="58"/>
        <v>0</v>
      </c>
      <c r="BP133" s="114">
        <f t="shared" si="49"/>
        <v>0</v>
      </c>
      <c r="BQ133" s="114">
        <f t="shared" si="59"/>
        <v>0</v>
      </c>
      <c r="BR133" s="114">
        <f t="shared" si="50"/>
        <v>0</v>
      </c>
      <c r="BS133" s="114">
        <f t="shared" si="60"/>
        <v>0</v>
      </c>
      <c r="BT133" s="114">
        <f t="shared" si="51"/>
        <v>0</v>
      </c>
      <c r="BU133">
        <f t="shared" si="52"/>
        <v>0</v>
      </c>
      <c r="BW133" s="71">
        <f t="shared" si="53"/>
        <v>0</v>
      </c>
      <c r="BX133" s="70">
        <f t="shared" si="61"/>
        <v>0</v>
      </c>
      <c r="BY133" s="111">
        <f t="shared" si="62"/>
        <v>0</v>
      </c>
      <c r="BZ133" s="70">
        <f t="shared" si="63"/>
        <v>0</v>
      </c>
    </row>
    <row r="134" spans="1:78" ht="15">
      <c r="A134">
        <f t="shared" si="64"/>
        <v>0</v>
      </c>
      <c r="B134" t="s">
        <v>253</v>
      </c>
      <c r="C134">
        <v>0</v>
      </c>
      <c r="L134" s="111">
        <v>1.92</v>
      </c>
      <c r="M134" s="111">
        <v>0</v>
      </c>
      <c r="N134" s="111">
        <v>0</v>
      </c>
      <c r="O134" s="111">
        <v>1.92</v>
      </c>
      <c r="P134" s="111">
        <v>1.442847303</v>
      </c>
      <c r="Q134" s="111">
        <v>0</v>
      </c>
      <c r="R134" s="111">
        <v>0</v>
      </c>
      <c r="S134" s="111">
        <v>1.442847303</v>
      </c>
      <c r="T134" s="111">
        <v>0</v>
      </c>
      <c r="U134" s="111">
        <v>0</v>
      </c>
      <c r="V134" s="111">
        <v>0</v>
      </c>
      <c r="W134" s="111">
        <v>0</v>
      </c>
      <c r="X134" s="111">
        <v>0</v>
      </c>
      <c r="Y134" s="111">
        <v>0</v>
      </c>
      <c r="Z134" s="111">
        <v>0</v>
      </c>
      <c r="AA134" s="111">
        <v>0</v>
      </c>
      <c r="AB134" s="111">
        <v>0.47715269700000001</v>
      </c>
      <c r="AC134" s="111">
        <v>0</v>
      </c>
      <c r="AD134" s="111">
        <v>0</v>
      </c>
      <c r="AE134" s="111">
        <v>0</v>
      </c>
      <c r="AF134" s="111">
        <v>0</v>
      </c>
      <c r="AG134" s="118">
        <v>0</v>
      </c>
      <c r="AI134" s="111">
        <v>0</v>
      </c>
      <c r="AJ134" s="111">
        <v>0</v>
      </c>
      <c r="AK134" s="111">
        <v>0</v>
      </c>
      <c r="AL134" s="111">
        <v>0</v>
      </c>
      <c r="AM134" s="111">
        <v>0</v>
      </c>
      <c r="AN134" s="111">
        <v>0</v>
      </c>
      <c r="AO134" s="111">
        <v>0</v>
      </c>
      <c r="AP134" s="111">
        <v>0</v>
      </c>
      <c r="AQ134" s="111">
        <v>0</v>
      </c>
      <c r="AS134">
        <f t="shared" si="54"/>
        <v>1</v>
      </c>
      <c r="AT134">
        <f t="shared" si="33"/>
        <v>-1</v>
      </c>
      <c r="AU134">
        <f t="shared" si="34"/>
        <v>0</v>
      </c>
      <c r="AV134" s="113">
        <f t="shared" si="35"/>
        <v>0</v>
      </c>
      <c r="AW134" s="97">
        <f t="shared" si="36"/>
        <v>0.24851702968750003</v>
      </c>
      <c r="AX134" s="114">
        <f t="shared" si="37"/>
        <v>0</v>
      </c>
      <c r="AY134" s="114">
        <f t="shared" si="38"/>
        <v>0</v>
      </c>
      <c r="AZ134" s="114">
        <f t="shared" si="39"/>
        <v>-5.5511151231257827E-17</v>
      </c>
      <c r="BB134" s="115">
        <f t="shared" si="40"/>
        <v>0</v>
      </c>
      <c r="BC134" s="116">
        <f t="shared" si="41"/>
        <v>0</v>
      </c>
      <c r="BD134" s="116">
        <f t="shared" si="42"/>
        <v>0</v>
      </c>
      <c r="BE134" s="97">
        <f t="shared" si="43"/>
        <v>0</v>
      </c>
      <c r="BG134" s="114">
        <f t="shared" si="55"/>
        <v>1.442847303</v>
      </c>
      <c r="BH134" s="114">
        <f t="shared" si="44"/>
        <v>0</v>
      </c>
      <c r="BI134" s="114">
        <f t="shared" si="56"/>
        <v>0.47715269700000001</v>
      </c>
      <c r="BJ134" s="114">
        <f t="shared" si="45"/>
        <v>0</v>
      </c>
      <c r="BK134" s="114">
        <f t="shared" si="57"/>
        <v>0</v>
      </c>
      <c r="BL134" s="114">
        <f t="shared" si="46"/>
        <v>0</v>
      </c>
      <c r="BM134" s="117">
        <f t="shared" si="47"/>
        <v>1.92</v>
      </c>
      <c r="BN134" s="114">
        <f t="shared" si="48"/>
        <v>0</v>
      </c>
      <c r="BO134" s="114">
        <f t="shared" si="58"/>
        <v>0</v>
      </c>
      <c r="BP134" s="114">
        <f t="shared" si="49"/>
        <v>0</v>
      </c>
      <c r="BQ134" s="114">
        <f t="shared" si="59"/>
        <v>0</v>
      </c>
      <c r="BR134" s="114">
        <f t="shared" si="50"/>
        <v>0</v>
      </c>
      <c r="BS134" s="114">
        <f t="shared" si="60"/>
        <v>0</v>
      </c>
      <c r="BT134" s="114">
        <f t="shared" si="51"/>
        <v>0</v>
      </c>
      <c r="BU134">
        <f t="shared" si="52"/>
        <v>0</v>
      </c>
      <c r="BW134" s="71">
        <f t="shared" si="53"/>
        <v>0</v>
      </c>
      <c r="BX134" s="70">
        <f t="shared" si="61"/>
        <v>0</v>
      </c>
      <c r="BY134" s="111">
        <f t="shared" si="62"/>
        <v>0</v>
      </c>
      <c r="BZ134" s="70">
        <f t="shared" si="63"/>
        <v>0</v>
      </c>
    </row>
    <row r="135" spans="1:78" ht="15">
      <c r="A135">
        <f t="shared" si="64"/>
        <v>0</v>
      </c>
      <c r="C135">
        <v>0</v>
      </c>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I135" s="111"/>
      <c r="AJ135" s="111"/>
      <c r="AK135" s="111"/>
      <c r="AL135" s="111"/>
      <c r="AM135" s="111"/>
      <c r="AN135" s="111"/>
      <c r="AO135" s="111"/>
      <c r="AP135" s="111"/>
      <c r="AQ135" s="111"/>
      <c r="AS135">
        <f t="shared" si="54"/>
        <v>0</v>
      </c>
      <c r="AT135">
        <f t="shared" si="33"/>
        <v>0</v>
      </c>
      <c r="AU135">
        <f t="shared" si="34"/>
        <v>0</v>
      </c>
      <c r="AV135" s="113">
        <f t="shared" si="35"/>
        <v>0</v>
      </c>
      <c r="AW135" s="97">
        <f t="shared" si="36"/>
        <v>0</v>
      </c>
      <c r="AX135" s="114">
        <f t="shared" si="37"/>
        <v>0</v>
      </c>
      <c r="AY135" s="114">
        <f t="shared" si="38"/>
        <v>0</v>
      </c>
      <c r="AZ135" s="114">
        <f t="shared" si="39"/>
        <v>0</v>
      </c>
      <c r="BB135" s="115">
        <f t="shared" si="40"/>
        <v>0</v>
      </c>
      <c r="BC135" s="116">
        <f t="shared" si="41"/>
        <v>0</v>
      </c>
      <c r="BD135" s="116">
        <f t="shared" si="42"/>
        <v>0</v>
      </c>
      <c r="BE135" s="97">
        <f t="shared" si="43"/>
        <v>0</v>
      </c>
      <c r="BG135" s="114">
        <f t="shared" si="55"/>
        <v>0</v>
      </c>
      <c r="BH135" s="114">
        <f t="shared" si="44"/>
        <v>0</v>
      </c>
      <c r="BI135" s="114">
        <f t="shared" si="56"/>
        <v>0</v>
      </c>
      <c r="BJ135" s="114">
        <f t="shared" si="45"/>
        <v>0</v>
      </c>
      <c r="BK135" s="114">
        <f t="shared" si="57"/>
        <v>0</v>
      </c>
      <c r="BL135" s="114">
        <f t="shared" si="46"/>
        <v>0</v>
      </c>
      <c r="BM135" s="117">
        <f t="shared" si="47"/>
        <v>0</v>
      </c>
      <c r="BN135" s="114">
        <f t="shared" si="48"/>
        <v>0</v>
      </c>
      <c r="BO135" s="114">
        <f t="shared" si="58"/>
        <v>0</v>
      </c>
      <c r="BP135" s="114">
        <f t="shared" si="49"/>
        <v>0</v>
      </c>
      <c r="BQ135" s="114">
        <f t="shared" si="59"/>
        <v>0</v>
      </c>
      <c r="BR135" s="114">
        <f t="shared" si="50"/>
        <v>0</v>
      </c>
      <c r="BS135" s="114">
        <f t="shared" si="60"/>
        <v>0</v>
      </c>
      <c r="BT135" s="114">
        <f t="shared" si="51"/>
        <v>0</v>
      </c>
      <c r="BU135">
        <f t="shared" si="52"/>
        <v>0</v>
      </c>
      <c r="BW135" s="71">
        <f t="shared" si="53"/>
        <v>0</v>
      </c>
      <c r="BX135" s="70" t="e">
        <f t="shared" si="61"/>
        <v>#DIV/0!</v>
      </c>
      <c r="BY135" s="111">
        <f t="shared" si="62"/>
        <v>0</v>
      </c>
      <c r="BZ135" s="70">
        <f t="shared" si="63"/>
        <v>0</v>
      </c>
    </row>
    <row r="136" spans="1:78" ht="15">
      <c r="A136" t="str">
        <f t="shared" si="64"/>
        <v>376525</v>
      </c>
      <c r="B136" t="s">
        <v>221</v>
      </c>
      <c r="C136" t="s">
        <v>382</v>
      </c>
      <c r="D136" t="s">
        <v>222</v>
      </c>
      <c r="E136" t="s">
        <v>223</v>
      </c>
      <c r="G136" t="s">
        <v>345</v>
      </c>
      <c r="I136" t="s">
        <v>365</v>
      </c>
      <c r="J136" t="s">
        <v>366</v>
      </c>
      <c r="K136" s="119">
        <v>45322</v>
      </c>
      <c r="L136" s="111">
        <v>0.2</v>
      </c>
      <c r="M136" s="111">
        <v>0</v>
      </c>
      <c r="N136" s="111">
        <v>0</v>
      </c>
      <c r="O136" s="111">
        <v>0.2</v>
      </c>
      <c r="P136" s="111">
        <v>0.124475246</v>
      </c>
      <c r="Q136" s="111">
        <v>0</v>
      </c>
      <c r="R136" s="111">
        <v>0</v>
      </c>
      <c r="S136" s="111">
        <v>0.124475246</v>
      </c>
      <c r="T136" s="111">
        <v>0</v>
      </c>
      <c r="U136" s="111">
        <v>0</v>
      </c>
      <c r="V136" s="111">
        <v>0</v>
      </c>
      <c r="W136" s="111">
        <v>0</v>
      </c>
      <c r="X136" s="111">
        <v>0</v>
      </c>
      <c r="Y136" s="111">
        <v>0</v>
      </c>
      <c r="Z136" s="111">
        <v>0</v>
      </c>
      <c r="AA136" s="111">
        <v>0</v>
      </c>
      <c r="AB136" s="111">
        <v>7.5524753999999999E-2</v>
      </c>
      <c r="AC136" s="111">
        <v>0</v>
      </c>
      <c r="AD136" s="111">
        <v>0</v>
      </c>
      <c r="AE136" s="111">
        <v>0</v>
      </c>
      <c r="AF136" s="111">
        <v>0</v>
      </c>
      <c r="AG136" s="118">
        <v>0</v>
      </c>
      <c r="AI136" s="111">
        <v>0</v>
      </c>
      <c r="AJ136" s="111">
        <v>0</v>
      </c>
      <c r="AK136" s="111">
        <v>0</v>
      </c>
      <c r="AL136" s="111">
        <v>0</v>
      </c>
      <c r="AM136" s="111">
        <v>0</v>
      </c>
      <c r="AN136" s="111">
        <v>0</v>
      </c>
      <c r="AO136" s="111">
        <v>0</v>
      </c>
      <c r="AP136" s="111">
        <v>0</v>
      </c>
      <c r="AQ136" s="111">
        <v>0</v>
      </c>
      <c r="AR136" t="s">
        <v>382</v>
      </c>
      <c r="AS136">
        <f t="shared" si="54"/>
        <v>1</v>
      </c>
      <c r="AT136">
        <f t="shared" si="33"/>
        <v>0</v>
      </c>
      <c r="AU136">
        <f t="shared" si="34"/>
        <v>1</v>
      </c>
      <c r="AV136" s="113">
        <f t="shared" si="35"/>
        <v>0</v>
      </c>
      <c r="AW136" s="97">
        <f t="shared" si="36"/>
        <v>0.37762376999999997</v>
      </c>
      <c r="AX136" s="114">
        <f t="shared" si="37"/>
        <v>0</v>
      </c>
      <c r="AY136" s="114">
        <f t="shared" si="38"/>
        <v>0</v>
      </c>
      <c r="AZ136" s="114">
        <f t="shared" si="39"/>
        <v>1.3877787807814457E-17</v>
      </c>
      <c r="BB136" s="115">
        <f t="shared" si="40"/>
        <v>0</v>
      </c>
      <c r="BC136" s="116">
        <f t="shared" si="41"/>
        <v>0</v>
      </c>
      <c r="BD136" s="116">
        <f t="shared" si="42"/>
        <v>0</v>
      </c>
      <c r="BE136" s="97">
        <f t="shared" si="43"/>
        <v>0</v>
      </c>
      <c r="BG136" s="114">
        <f t="shared" si="55"/>
        <v>0.124475246</v>
      </c>
      <c r="BH136" s="114">
        <f t="shared" si="44"/>
        <v>0</v>
      </c>
      <c r="BI136" s="114">
        <f t="shared" si="56"/>
        <v>7.5524753999999999E-2</v>
      </c>
      <c r="BJ136" s="114">
        <f t="shared" si="45"/>
        <v>0</v>
      </c>
      <c r="BK136" s="114">
        <f t="shared" si="57"/>
        <v>0</v>
      </c>
      <c r="BL136" s="114">
        <f t="shared" si="46"/>
        <v>0</v>
      </c>
      <c r="BM136" s="117">
        <f t="shared" si="47"/>
        <v>0.2</v>
      </c>
      <c r="BN136" s="114">
        <f t="shared" si="48"/>
        <v>0</v>
      </c>
      <c r="BO136" s="114">
        <f t="shared" si="58"/>
        <v>0</v>
      </c>
      <c r="BP136" s="114">
        <f t="shared" si="49"/>
        <v>0</v>
      </c>
      <c r="BQ136" s="114">
        <f t="shared" si="59"/>
        <v>0</v>
      </c>
      <c r="BR136" s="114">
        <f t="shared" si="50"/>
        <v>0</v>
      </c>
      <c r="BS136" s="114">
        <f t="shared" si="60"/>
        <v>0</v>
      </c>
      <c r="BT136" s="114">
        <f t="shared" si="51"/>
        <v>0</v>
      </c>
      <c r="BU136">
        <f t="shared" si="52"/>
        <v>0</v>
      </c>
      <c r="BW136" s="71">
        <f t="shared" si="53"/>
        <v>0</v>
      </c>
      <c r="BX136" s="70">
        <f t="shared" si="61"/>
        <v>0</v>
      </c>
      <c r="BY136" s="111">
        <f t="shared" si="62"/>
        <v>0</v>
      </c>
      <c r="BZ136" s="70">
        <f t="shared" si="63"/>
        <v>0</v>
      </c>
    </row>
    <row r="137" spans="1:78" ht="15">
      <c r="A137" t="str">
        <f t="shared" si="64"/>
        <v>376525</v>
      </c>
      <c r="B137" t="s">
        <v>221</v>
      </c>
      <c r="C137" t="s">
        <v>382</v>
      </c>
      <c r="D137" t="s">
        <v>222</v>
      </c>
      <c r="E137" t="s">
        <v>223</v>
      </c>
      <c r="G137" t="s">
        <v>345</v>
      </c>
      <c r="I137" t="s">
        <v>359</v>
      </c>
      <c r="J137" t="s">
        <v>360</v>
      </c>
      <c r="K137" s="119">
        <v>45351</v>
      </c>
      <c r="L137" s="111">
        <v>0.25</v>
      </c>
      <c r="M137" s="111">
        <v>0</v>
      </c>
      <c r="N137" s="111">
        <v>0</v>
      </c>
      <c r="O137" s="111">
        <v>0.25</v>
      </c>
      <c r="P137" s="111">
        <v>0.15559405800000001</v>
      </c>
      <c r="Q137" s="111">
        <v>0</v>
      </c>
      <c r="R137" s="111">
        <v>0</v>
      </c>
      <c r="S137" s="111">
        <v>0.15559405800000001</v>
      </c>
      <c r="T137" s="111">
        <v>0</v>
      </c>
      <c r="U137" s="111">
        <v>0</v>
      </c>
      <c r="V137" s="111">
        <v>0</v>
      </c>
      <c r="W137" s="111">
        <v>0</v>
      </c>
      <c r="X137" s="111">
        <v>0</v>
      </c>
      <c r="Y137" s="111">
        <v>0</v>
      </c>
      <c r="Z137" s="111">
        <v>0</v>
      </c>
      <c r="AA137" s="111">
        <v>0</v>
      </c>
      <c r="AB137" s="111">
        <v>9.4405942000000007E-2</v>
      </c>
      <c r="AC137" s="111">
        <v>0</v>
      </c>
      <c r="AD137" s="111">
        <v>0</v>
      </c>
      <c r="AE137" s="111">
        <v>0</v>
      </c>
      <c r="AF137" s="111">
        <v>0</v>
      </c>
      <c r="AG137" s="118">
        <v>0</v>
      </c>
      <c r="AI137" s="111">
        <v>0</v>
      </c>
      <c r="AJ137" s="111">
        <v>0</v>
      </c>
      <c r="AK137" s="111">
        <v>0</v>
      </c>
      <c r="AL137" s="111">
        <v>0</v>
      </c>
      <c r="AM137" s="111">
        <v>0</v>
      </c>
      <c r="AN137" s="111">
        <v>0</v>
      </c>
      <c r="AO137" s="111">
        <v>0</v>
      </c>
      <c r="AP137" s="111">
        <v>0</v>
      </c>
      <c r="AQ137" s="111">
        <v>0</v>
      </c>
      <c r="AR137" t="s">
        <v>382</v>
      </c>
      <c r="AS137">
        <f t="shared" si="54"/>
        <v>0</v>
      </c>
      <c r="AT137">
        <f t="shared" si="33"/>
        <v>0</v>
      </c>
      <c r="AU137">
        <f t="shared" si="34"/>
        <v>0</v>
      </c>
      <c r="AV137" s="113">
        <f t="shared" si="35"/>
        <v>0</v>
      </c>
      <c r="AW137" s="97">
        <f t="shared" si="36"/>
        <v>0.37762376800000003</v>
      </c>
      <c r="AX137" s="114">
        <f t="shared" si="37"/>
        <v>0</v>
      </c>
      <c r="AY137" s="114">
        <f t="shared" si="38"/>
        <v>0</v>
      </c>
      <c r="AZ137" s="114">
        <f t="shared" si="39"/>
        <v>-1.3877787807814457E-17</v>
      </c>
      <c r="BB137" s="115">
        <f t="shared" si="40"/>
        <v>0</v>
      </c>
      <c r="BC137" s="116">
        <f t="shared" si="41"/>
        <v>0</v>
      </c>
      <c r="BD137" s="116">
        <f t="shared" si="42"/>
        <v>0</v>
      </c>
      <c r="BE137" s="97">
        <f t="shared" si="43"/>
        <v>0</v>
      </c>
      <c r="BG137" s="114">
        <f t="shared" si="55"/>
        <v>0.15559405800000001</v>
      </c>
      <c r="BH137" s="114">
        <f t="shared" si="44"/>
        <v>0</v>
      </c>
      <c r="BI137" s="114">
        <f t="shared" si="56"/>
        <v>9.4405942000000007E-2</v>
      </c>
      <c r="BJ137" s="114">
        <f t="shared" si="45"/>
        <v>0</v>
      </c>
      <c r="BK137" s="114">
        <f t="shared" si="57"/>
        <v>0</v>
      </c>
      <c r="BL137" s="114">
        <f t="shared" si="46"/>
        <v>0</v>
      </c>
      <c r="BM137" s="117">
        <f t="shared" si="47"/>
        <v>0.25</v>
      </c>
      <c r="BN137" s="114">
        <f t="shared" si="48"/>
        <v>0</v>
      </c>
      <c r="BO137" s="114">
        <f t="shared" si="58"/>
        <v>0</v>
      </c>
      <c r="BP137" s="114">
        <f t="shared" si="49"/>
        <v>0</v>
      </c>
      <c r="BQ137" s="114">
        <f t="shared" si="59"/>
        <v>0</v>
      </c>
      <c r="BR137" s="114">
        <f t="shared" si="50"/>
        <v>0</v>
      </c>
      <c r="BS137" s="114">
        <f t="shared" si="60"/>
        <v>0</v>
      </c>
      <c r="BT137" s="114">
        <f t="shared" si="51"/>
        <v>0</v>
      </c>
      <c r="BU137">
        <f t="shared" si="52"/>
        <v>0</v>
      </c>
      <c r="BW137" s="71">
        <f t="shared" si="53"/>
        <v>0</v>
      </c>
      <c r="BX137" s="70">
        <f t="shared" si="61"/>
        <v>0</v>
      </c>
      <c r="BY137" s="111">
        <f t="shared" si="62"/>
        <v>0</v>
      </c>
      <c r="BZ137" s="70">
        <f t="shared" si="63"/>
        <v>0</v>
      </c>
    </row>
    <row r="138" spans="1:78" ht="15">
      <c r="A138" t="str">
        <f t="shared" si="64"/>
        <v>376525</v>
      </c>
      <c r="B138" t="s">
        <v>221</v>
      </c>
      <c r="C138" t="s">
        <v>382</v>
      </c>
      <c r="D138" t="s">
        <v>222</v>
      </c>
      <c r="E138" t="s">
        <v>223</v>
      </c>
      <c r="G138" t="s">
        <v>345</v>
      </c>
      <c r="I138" t="s">
        <v>346</v>
      </c>
      <c r="J138" t="s">
        <v>347</v>
      </c>
      <c r="K138" s="119">
        <v>45379</v>
      </c>
      <c r="L138" s="111">
        <v>0.25</v>
      </c>
      <c r="M138" s="111">
        <v>0</v>
      </c>
      <c r="N138" s="111">
        <v>0</v>
      </c>
      <c r="O138" s="111">
        <v>0.25</v>
      </c>
      <c r="P138" s="111">
        <v>0.15559405800000001</v>
      </c>
      <c r="Q138" s="111">
        <v>0</v>
      </c>
      <c r="R138" s="111">
        <v>0</v>
      </c>
      <c r="S138" s="111">
        <v>0.15559405800000001</v>
      </c>
      <c r="T138" s="111">
        <v>0</v>
      </c>
      <c r="U138" s="111">
        <v>0</v>
      </c>
      <c r="V138" s="111">
        <v>0</v>
      </c>
      <c r="W138" s="111">
        <v>0</v>
      </c>
      <c r="X138" s="111">
        <v>0</v>
      </c>
      <c r="Y138" s="111">
        <v>0</v>
      </c>
      <c r="Z138" s="111">
        <v>0</v>
      </c>
      <c r="AA138" s="111">
        <v>0</v>
      </c>
      <c r="AB138" s="111">
        <v>9.4405942000000007E-2</v>
      </c>
      <c r="AC138" s="111">
        <v>0</v>
      </c>
      <c r="AD138" s="111">
        <v>0</v>
      </c>
      <c r="AE138" s="111">
        <v>0</v>
      </c>
      <c r="AF138" s="111">
        <v>0</v>
      </c>
      <c r="AG138" s="118">
        <v>0</v>
      </c>
      <c r="AI138" s="111">
        <v>0</v>
      </c>
      <c r="AJ138" s="111">
        <v>0</v>
      </c>
      <c r="AK138" s="111">
        <v>0</v>
      </c>
      <c r="AL138" s="111">
        <v>0</v>
      </c>
      <c r="AM138" s="111">
        <v>0</v>
      </c>
      <c r="AN138" s="111">
        <v>0</v>
      </c>
      <c r="AO138" s="111">
        <v>0</v>
      </c>
      <c r="AP138" s="111">
        <v>0</v>
      </c>
      <c r="AQ138" s="111">
        <v>0</v>
      </c>
      <c r="AR138" t="s">
        <v>382</v>
      </c>
      <c r="AS138">
        <f t="shared" si="54"/>
        <v>0</v>
      </c>
      <c r="AT138">
        <f t="shared" si="33"/>
        <v>0</v>
      </c>
      <c r="AU138">
        <f t="shared" si="34"/>
        <v>0</v>
      </c>
      <c r="AV138" s="113">
        <f t="shared" si="35"/>
        <v>0</v>
      </c>
      <c r="AW138" s="97">
        <f t="shared" si="36"/>
        <v>0.37762376800000003</v>
      </c>
      <c r="AX138" s="114">
        <f t="shared" si="37"/>
        <v>0</v>
      </c>
      <c r="AY138" s="114">
        <f t="shared" si="38"/>
        <v>0</v>
      </c>
      <c r="AZ138" s="114">
        <f t="shared" si="39"/>
        <v>-1.3877787807814457E-17</v>
      </c>
      <c r="BB138" s="115">
        <f t="shared" si="40"/>
        <v>0</v>
      </c>
      <c r="BC138" s="116">
        <f t="shared" si="41"/>
        <v>0</v>
      </c>
      <c r="BD138" s="116">
        <f t="shared" si="42"/>
        <v>0</v>
      </c>
      <c r="BE138" s="97">
        <f t="shared" si="43"/>
        <v>0</v>
      </c>
      <c r="BG138" s="114">
        <f t="shared" si="55"/>
        <v>0.15559405800000001</v>
      </c>
      <c r="BH138" s="114">
        <f t="shared" si="44"/>
        <v>0</v>
      </c>
      <c r="BI138" s="114">
        <f t="shared" si="56"/>
        <v>9.4405942000000007E-2</v>
      </c>
      <c r="BJ138" s="114">
        <f t="shared" si="45"/>
        <v>0</v>
      </c>
      <c r="BK138" s="114">
        <f t="shared" si="57"/>
        <v>0</v>
      </c>
      <c r="BL138" s="114">
        <f t="shared" si="46"/>
        <v>0</v>
      </c>
      <c r="BM138" s="117">
        <f t="shared" si="47"/>
        <v>0.25</v>
      </c>
      <c r="BN138" s="114">
        <f t="shared" si="48"/>
        <v>0</v>
      </c>
      <c r="BO138" s="114">
        <f t="shared" si="58"/>
        <v>0</v>
      </c>
      <c r="BP138" s="114">
        <f t="shared" si="49"/>
        <v>0</v>
      </c>
      <c r="BQ138" s="114">
        <f t="shared" si="59"/>
        <v>0</v>
      </c>
      <c r="BR138" s="114">
        <f t="shared" si="50"/>
        <v>0</v>
      </c>
      <c r="BS138" s="114">
        <f t="shared" si="60"/>
        <v>0</v>
      </c>
      <c r="BT138" s="114">
        <f t="shared" si="51"/>
        <v>0</v>
      </c>
      <c r="BU138">
        <f t="shared" si="52"/>
        <v>0</v>
      </c>
      <c r="BW138" s="71">
        <f t="shared" si="53"/>
        <v>0</v>
      </c>
      <c r="BX138" s="70">
        <f t="shared" si="61"/>
        <v>0</v>
      </c>
      <c r="BY138" s="111">
        <f t="shared" si="62"/>
        <v>0</v>
      </c>
      <c r="BZ138" s="70">
        <f t="shared" si="63"/>
        <v>0</v>
      </c>
    </row>
    <row r="139" spans="1:78" ht="15">
      <c r="A139" t="str">
        <f t="shared" si="64"/>
        <v>376525</v>
      </c>
      <c r="B139" t="s">
        <v>221</v>
      </c>
      <c r="C139" t="s">
        <v>382</v>
      </c>
      <c r="D139" t="s">
        <v>222</v>
      </c>
      <c r="E139" t="s">
        <v>223</v>
      </c>
      <c r="G139" t="s">
        <v>345</v>
      </c>
      <c r="I139" t="s">
        <v>368</v>
      </c>
      <c r="J139" t="s">
        <v>369</v>
      </c>
      <c r="K139" s="119">
        <v>45412</v>
      </c>
      <c r="L139" s="111">
        <v>0.14000000000000001</v>
      </c>
      <c r="M139" s="111">
        <v>0</v>
      </c>
      <c r="N139" s="111">
        <v>0</v>
      </c>
      <c r="O139" s="111">
        <v>0.14000000000000001</v>
      </c>
      <c r="P139" s="111">
        <v>8.7132672999999994E-2</v>
      </c>
      <c r="Q139" s="111">
        <v>0</v>
      </c>
      <c r="R139" s="111">
        <v>0</v>
      </c>
      <c r="S139" s="111">
        <v>8.7132672999999994E-2</v>
      </c>
      <c r="T139" s="111">
        <v>0</v>
      </c>
      <c r="U139" s="111">
        <v>0</v>
      </c>
      <c r="V139" s="111">
        <v>0</v>
      </c>
      <c r="W139" s="111">
        <v>0</v>
      </c>
      <c r="X139" s="111">
        <v>0</v>
      </c>
      <c r="Y139" s="111">
        <v>0</v>
      </c>
      <c r="Z139" s="111">
        <v>0</v>
      </c>
      <c r="AA139" s="111">
        <v>0</v>
      </c>
      <c r="AB139" s="111">
        <v>5.2867326999999999E-2</v>
      </c>
      <c r="AC139" s="111">
        <v>0</v>
      </c>
      <c r="AD139" s="111">
        <v>0</v>
      </c>
      <c r="AE139" s="111">
        <v>0</v>
      </c>
      <c r="AF139" s="111">
        <v>0</v>
      </c>
      <c r="AG139" s="118">
        <v>0</v>
      </c>
      <c r="AI139" s="111">
        <v>0</v>
      </c>
      <c r="AJ139" s="111">
        <v>0</v>
      </c>
      <c r="AK139" s="111">
        <v>0</v>
      </c>
      <c r="AL139" s="111">
        <v>0</v>
      </c>
      <c r="AM139" s="111">
        <v>0</v>
      </c>
      <c r="AN139" s="111">
        <v>0</v>
      </c>
      <c r="AO139" s="111">
        <v>0</v>
      </c>
      <c r="AP139" s="111">
        <v>0</v>
      </c>
      <c r="AQ139" s="111">
        <v>0</v>
      </c>
      <c r="AR139" t="s">
        <v>382</v>
      </c>
      <c r="AS139">
        <f t="shared" si="54"/>
        <v>0</v>
      </c>
      <c r="AT139">
        <f t="shared" si="33"/>
        <v>0</v>
      </c>
      <c r="AU139">
        <f t="shared" si="34"/>
        <v>0</v>
      </c>
      <c r="AV139" s="113">
        <f t="shared" si="35"/>
        <v>0</v>
      </c>
      <c r="AW139" s="97">
        <f t="shared" si="36"/>
        <v>0.37762376428571426</v>
      </c>
      <c r="AX139" s="114">
        <f t="shared" si="37"/>
        <v>0</v>
      </c>
      <c r="AY139" s="114">
        <f t="shared" si="38"/>
        <v>0</v>
      </c>
      <c r="AZ139" s="114">
        <f t="shared" si="39"/>
        <v>2.0816681711721685E-17</v>
      </c>
      <c r="BB139" s="115">
        <f t="shared" si="40"/>
        <v>0</v>
      </c>
      <c r="BC139" s="116">
        <f t="shared" si="41"/>
        <v>0</v>
      </c>
      <c r="BD139" s="116">
        <f t="shared" si="42"/>
        <v>0</v>
      </c>
      <c r="BE139" s="97">
        <f t="shared" si="43"/>
        <v>0</v>
      </c>
      <c r="BG139" s="114">
        <f t="shared" si="55"/>
        <v>8.7132672999999994E-2</v>
      </c>
      <c r="BH139" s="114">
        <f t="shared" si="44"/>
        <v>0</v>
      </c>
      <c r="BI139" s="114">
        <f t="shared" si="56"/>
        <v>5.2867326999999999E-2</v>
      </c>
      <c r="BJ139" s="114">
        <f t="shared" si="45"/>
        <v>0</v>
      </c>
      <c r="BK139" s="114">
        <f t="shared" si="57"/>
        <v>0</v>
      </c>
      <c r="BL139" s="114">
        <f t="shared" si="46"/>
        <v>0</v>
      </c>
      <c r="BM139" s="117">
        <f t="shared" si="47"/>
        <v>0.13999999999999999</v>
      </c>
      <c r="BN139" s="114">
        <f t="shared" si="48"/>
        <v>0</v>
      </c>
      <c r="BO139" s="114">
        <f t="shared" si="58"/>
        <v>0</v>
      </c>
      <c r="BP139" s="114">
        <f t="shared" si="49"/>
        <v>0</v>
      </c>
      <c r="BQ139" s="114">
        <f t="shared" si="59"/>
        <v>0</v>
      </c>
      <c r="BR139" s="114">
        <f t="shared" si="50"/>
        <v>0</v>
      </c>
      <c r="BS139" s="114">
        <f t="shared" si="60"/>
        <v>0</v>
      </c>
      <c r="BT139" s="114">
        <f t="shared" si="51"/>
        <v>0</v>
      </c>
      <c r="BU139">
        <f t="shared" si="52"/>
        <v>0</v>
      </c>
      <c r="BW139" s="71">
        <f t="shared" si="53"/>
        <v>0</v>
      </c>
      <c r="BX139" s="70">
        <f t="shared" si="61"/>
        <v>0</v>
      </c>
      <c r="BY139" s="111">
        <f t="shared" si="62"/>
        <v>0</v>
      </c>
      <c r="BZ139" s="70">
        <f t="shared" si="63"/>
        <v>0</v>
      </c>
    </row>
    <row r="140" spans="1:78" ht="15">
      <c r="A140" t="str">
        <f t="shared" si="64"/>
        <v>376525</v>
      </c>
      <c r="B140" t="s">
        <v>221</v>
      </c>
      <c r="C140" t="s">
        <v>382</v>
      </c>
      <c r="D140" t="s">
        <v>222</v>
      </c>
      <c r="E140" t="s">
        <v>223</v>
      </c>
      <c r="G140" t="s">
        <v>345</v>
      </c>
      <c r="I140" t="s">
        <v>370</v>
      </c>
      <c r="J140" t="s">
        <v>371</v>
      </c>
      <c r="K140" s="119">
        <v>45443</v>
      </c>
      <c r="L140" s="111">
        <v>0.14000000000000001</v>
      </c>
      <c r="M140" s="111">
        <v>0</v>
      </c>
      <c r="N140" s="111">
        <v>0</v>
      </c>
      <c r="O140" s="111">
        <v>0.14000000000000001</v>
      </c>
      <c r="P140" s="111">
        <v>8.7132672999999994E-2</v>
      </c>
      <c r="Q140" s="111">
        <v>0</v>
      </c>
      <c r="R140" s="111">
        <v>0</v>
      </c>
      <c r="S140" s="111">
        <v>8.7132672999999994E-2</v>
      </c>
      <c r="T140" s="111">
        <v>0</v>
      </c>
      <c r="U140" s="111">
        <v>0</v>
      </c>
      <c r="V140" s="111">
        <v>0</v>
      </c>
      <c r="W140" s="111">
        <v>0</v>
      </c>
      <c r="X140" s="111">
        <v>0</v>
      </c>
      <c r="Y140" s="111">
        <v>0</v>
      </c>
      <c r="Z140" s="111">
        <v>0</v>
      </c>
      <c r="AA140" s="111">
        <v>0</v>
      </c>
      <c r="AB140" s="111">
        <v>5.2867326999999999E-2</v>
      </c>
      <c r="AC140" s="111">
        <v>0</v>
      </c>
      <c r="AD140" s="111">
        <v>0</v>
      </c>
      <c r="AE140" s="111">
        <v>0</v>
      </c>
      <c r="AF140" s="111">
        <v>0</v>
      </c>
      <c r="AG140" s="118">
        <v>0</v>
      </c>
      <c r="AI140" s="111">
        <v>0</v>
      </c>
      <c r="AJ140" s="111">
        <v>0</v>
      </c>
      <c r="AK140" s="111">
        <v>0</v>
      </c>
      <c r="AL140" s="111">
        <v>0</v>
      </c>
      <c r="AM140" s="111">
        <v>0</v>
      </c>
      <c r="AN140" s="111">
        <v>0</v>
      </c>
      <c r="AO140" s="111">
        <v>0</v>
      </c>
      <c r="AP140" s="111">
        <v>0</v>
      </c>
      <c r="AQ140" s="111">
        <v>0</v>
      </c>
      <c r="AR140" t="s">
        <v>382</v>
      </c>
      <c r="AS140">
        <f t="shared" si="54"/>
        <v>0</v>
      </c>
      <c r="AT140">
        <f t="shared" si="33"/>
        <v>0</v>
      </c>
      <c r="AU140">
        <f t="shared" si="34"/>
        <v>0</v>
      </c>
      <c r="AV140" s="113">
        <f t="shared" si="35"/>
        <v>0</v>
      </c>
      <c r="AW140" s="97">
        <f t="shared" si="36"/>
        <v>0.37762376428571426</v>
      </c>
      <c r="AX140" s="114">
        <f t="shared" si="37"/>
        <v>0</v>
      </c>
      <c r="AY140" s="114">
        <f t="shared" si="38"/>
        <v>0</v>
      </c>
      <c r="AZ140" s="114">
        <f t="shared" si="39"/>
        <v>2.0816681711721685E-17</v>
      </c>
      <c r="BB140" s="115">
        <f t="shared" si="40"/>
        <v>0</v>
      </c>
      <c r="BC140" s="116">
        <f t="shared" si="41"/>
        <v>0</v>
      </c>
      <c r="BD140" s="116">
        <f t="shared" si="42"/>
        <v>0</v>
      </c>
      <c r="BE140" s="97">
        <f t="shared" si="43"/>
        <v>0</v>
      </c>
      <c r="BG140" s="114">
        <f t="shared" si="55"/>
        <v>8.7132672999999994E-2</v>
      </c>
      <c r="BH140" s="114">
        <f t="shared" si="44"/>
        <v>0</v>
      </c>
      <c r="BI140" s="114">
        <f t="shared" si="56"/>
        <v>5.2867326999999999E-2</v>
      </c>
      <c r="BJ140" s="114">
        <f t="shared" si="45"/>
        <v>0</v>
      </c>
      <c r="BK140" s="114">
        <f t="shared" si="57"/>
        <v>0</v>
      </c>
      <c r="BL140" s="114">
        <f t="shared" si="46"/>
        <v>0</v>
      </c>
      <c r="BM140" s="117">
        <f t="shared" si="47"/>
        <v>0.13999999999999999</v>
      </c>
      <c r="BN140" s="114">
        <f t="shared" si="48"/>
        <v>0</v>
      </c>
      <c r="BO140" s="114">
        <f t="shared" si="58"/>
        <v>0</v>
      </c>
      <c r="BP140" s="114">
        <f t="shared" si="49"/>
        <v>0</v>
      </c>
      <c r="BQ140" s="114">
        <f t="shared" si="59"/>
        <v>0</v>
      </c>
      <c r="BR140" s="114">
        <f t="shared" si="50"/>
        <v>0</v>
      </c>
      <c r="BS140" s="114">
        <f t="shared" si="60"/>
        <v>0</v>
      </c>
      <c r="BT140" s="114">
        <f t="shared" si="51"/>
        <v>0</v>
      </c>
      <c r="BU140">
        <f t="shared" si="52"/>
        <v>0</v>
      </c>
      <c r="BW140" s="71">
        <f t="shared" si="53"/>
        <v>0</v>
      </c>
      <c r="BX140" s="70">
        <f t="shared" si="61"/>
        <v>0</v>
      </c>
      <c r="BY140" s="111">
        <f t="shared" si="62"/>
        <v>0</v>
      </c>
      <c r="BZ140" s="70">
        <f t="shared" si="63"/>
        <v>0</v>
      </c>
    </row>
    <row r="141" spans="1:78" ht="15">
      <c r="A141" t="str">
        <f t="shared" si="64"/>
        <v>376525</v>
      </c>
      <c r="B141" t="s">
        <v>221</v>
      </c>
      <c r="C141" t="s">
        <v>382</v>
      </c>
      <c r="D141" t="s">
        <v>222</v>
      </c>
      <c r="E141" t="s">
        <v>223</v>
      </c>
      <c r="G141" t="s">
        <v>345</v>
      </c>
      <c r="I141" t="s">
        <v>349</v>
      </c>
      <c r="J141" t="s">
        <v>349</v>
      </c>
      <c r="K141" s="119">
        <v>45471</v>
      </c>
      <c r="L141" s="111">
        <v>0.2</v>
      </c>
      <c r="M141" s="111">
        <v>0</v>
      </c>
      <c r="N141" s="111">
        <v>0</v>
      </c>
      <c r="O141" s="111">
        <v>0.2</v>
      </c>
      <c r="P141" s="111">
        <v>0.124475246</v>
      </c>
      <c r="Q141" s="111">
        <v>0</v>
      </c>
      <c r="R141" s="111">
        <v>0</v>
      </c>
      <c r="S141" s="111">
        <v>0.124475246</v>
      </c>
      <c r="T141" s="111">
        <v>0</v>
      </c>
      <c r="U141" s="111">
        <v>0</v>
      </c>
      <c r="V141" s="111">
        <v>0</v>
      </c>
      <c r="W141" s="111">
        <v>0</v>
      </c>
      <c r="X141" s="111">
        <v>0</v>
      </c>
      <c r="Y141" s="111">
        <v>0</v>
      </c>
      <c r="Z141" s="111">
        <v>0</v>
      </c>
      <c r="AA141" s="111">
        <v>0</v>
      </c>
      <c r="AB141" s="111">
        <v>7.5524753999999999E-2</v>
      </c>
      <c r="AC141" s="111">
        <v>0</v>
      </c>
      <c r="AD141" s="111">
        <v>0</v>
      </c>
      <c r="AE141" s="111">
        <v>0</v>
      </c>
      <c r="AF141" s="111">
        <v>0</v>
      </c>
      <c r="AG141" s="118">
        <v>0</v>
      </c>
      <c r="AI141" s="111">
        <v>0</v>
      </c>
      <c r="AJ141" s="111">
        <v>0</v>
      </c>
      <c r="AK141" s="111">
        <v>0</v>
      </c>
      <c r="AL141" s="111">
        <v>0</v>
      </c>
      <c r="AM141" s="111">
        <v>0</v>
      </c>
      <c r="AN141" s="111">
        <v>0</v>
      </c>
      <c r="AO141" s="111">
        <v>0</v>
      </c>
      <c r="AP141" s="111">
        <v>0</v>
      </c>
      <c r="AQ141" s="111">
        <v>0</v>
      </c>
      <c r="AR141" t="s">
        <v>382</v>
      </c>
      <c r="AS141">
        <f t="shared" si="54"/>
        <v>0</v>
      </c>
      <c r="AT141">
        <f t="shared" si="33"/>
        <v>0</v>
      </c>
      <c r="AU141">
        <f t="shared" si="34"/>
        <v>0</v>
      </c>
      <c r="AV141" s="113">
        <f t="shared" si="35"/>
        <v>0</v>
      </c>
      <c r="AW141" s="97">
        <f t="shared" si="36"/>
        <v>0.37762376999999997</v>
      </c>
      <c r="AX141" s="114">
        <f t="shared" si="37"/>
        <v>0</v>
      </c>
      <c r="AY141" s="114">
        <f t="shared" si="38"/>
        <v>0</v>
      </c>
      <c r="AZ141" s="114">
        <f t="shared" si="39"/>
        <v>1.3877787807814457E-17</v>
      </c>
      <c r="BB141" s="115">
        <f t="shared" si="40"/>
        <v>0</v>
      </c>
      <c r="BC141" s="116">
        <f t="shared" si="41"/>
        <v>0</v>
      </c>
      <c r="BD141" s="116">
        <f t="shared" si="42"/>
        <v>0</v>
      </c>
      <c r="BE141" s="97">
        <f t="shared" si="43"/>
        <v>0</v>
      </c>
      <c r="BG141" s="114">
        <f t="shared" si="55"/>
        <v>0.124475246</v>
      </c>
      <c r="BH141" s="114">
        <f t="shared" si="44"/>
        <v>0</v>
      </c>
      <c r="BI141" s="114">
        <f t="shared" si="56"/>
        <v>7.5524753999999999E-2</v>
      </c>
      <c r="BJ141" s="114">
        <f t="shared" si="45"/>
        <v>0</v>
      </c>
      <c r="BK141" s="114">
        <f t="shared" si="57"/>
        <v>0</v>
      </c>
      <c r="BL141" s="114">
        <f t="shared" si="46"/>
        <v>0</v>
      </c>
      <c r="BM141" s="117">
        <f t="shared" si="47"/>
        <v>0.2</v>
      </c>
      <c r="BN141" s="114">
        <f t="shared" si="48"/>
        <v>0</v>
      </c>
      <c r="BO141" s="114">
        <f t="shared" si="58"/>
        <v>0</v>
      </c>
      <c r="BP141" s="114">
        <f t="shared" si="49"/>
        <v>0</v>
      </c>
      <c r="BQ141" s="114">
        <f t="shared" si="59"/>
        <v>0</v>
      </c>
      <c r="BR141" s="114">
        <f t="shared" si="50"/>
        <v>0</v>
      </c>
      <c r="BS141" s="114">
        <f t="shared" si="60"/>
        <v>0</v>
      </c>
      <c r="BT141" s="114">
        <f t="shared" si="51"/>
        <v>0</v>
      </c>
      <c r="BU141">
        <f t="shared" si="52"/>
        <v>0</v>
      </c>
      <c r="BW141" s="71">
        <f t="shared" si="53"/>
        <v>0</v>
      </c>
      <c r="BX141" s="70">
        <f t="shared" si="61"/>
        <v>0</v>
      </c>
      <c r="BY141" s="111">
        <f t="shared" si="62"/>
        <v>0</v>
      </c>
      <c r="BZ141" s="70">
        <f t="shared" si="63"/>
        <v>0</v>
      </c>
    </row>
    <row r="142" spans="1:78" ht="15">
      <c r="A142" t="str">
        <f t="shared" si="64"/>
        <v>376525</v>
      </c>
      <c r="B142" t="s">
        <v>221</v>
      </c>
      <c r="C142" t="s">
        <v>382</v>
      </c>
      <c r="D142" t="s">
        <v>222</v>
      </c>
      <c r="E142" t="s">
        <v>223</v>
      </c>
      <c r="I142" t="s">
        <v>372</v>
      </c>
      <c r="J142" t="s">
        <v>372</v>
      </c>
      <c r="K142" s="119">
        <v>45504</v>
      </c>
      <c r="L142" s="111">
        <v>0.2</v>
      </c>
      <c r="M142" s="111">
        <v>0</v>
      </c>
      <c r="N142" s="111">
        <v>0</v>
      </c>
      <c r="O142" s="111">
        <v>0.2</v>
      </c>
      <c r="P142" s="111">
        <v>0.2</v>
      </c>
      <c r="Q142" s="111">
        <v>0</v>
      </c>
      <c r="R142" s="111">
        <v>0</v>
      </c>
      <c r="S142" s="111">
        <v>0.2</v>
      </c>
      <c r="T142" s="111">
        <v>0</v>
      </c>
      <c r="U142" s="111">
        <v>0</v>
      </c>
      <c r="V142" s="111">
        <v>0</v>
      </c>
      <c r="W142" s="111">
        <v>0</v>
      </c>
      <c r="X142" s="111">
        <v>0</v>
      </c>
      <c r="Y142" s="111">
        <v>0</v>
      </c>
      <c r="Z142" s="111">
        <v>0</v>
      </c>
      <c r="AA142" s="111">
        <v>0</v>
      </c>
      <c r="AB142" s="111">
        <v>0</v>
      </c>
      <c r="AC142" s="111">
        <v>0</v>
      </c>
      <c r="AD142" s="111">
        <v>0</v>
      </c>
      <c r="AE142" s="111">
        <v>0</v>
      </c>
      <c r="AF142" s="111">
        <v>0</v>
      </c>
      <c r="AG142" s="118">
        <v>0</v>
      </c>
      <c r="AI142" s="111">
        <v>0</v>
      </c>
      <c r="AJ142" s="111">
        <v>0</v>
      </c>
      <c r="AK142" s="111">
        <v>0</v>
      </c>
      <c r="AL142" s="111">
        <v>0</v>
      </c>
      <c r="AM142" s="111">
        <v>0</v>
      </c>
      <c r="AN142" s="111">
        <v>0</v>
      </c>
      <c r="AO142" s="111">
        <v>0</v>
      </c>
      <c r="AP142" s="111">
        <v>0</v>
      </c>
      <c r="AQ142" s="111">
        <v>0</v>
      </c>
      <c r="AR142" t="s">
        <v>382</v>
      </c>
      <c r="AS142">
        <f t="shared" si="54"/>
        <v>0</v>
      </c>
      <c r="AT142">
        <f t="shared" si="33"/>
        <v>0</v>
      </c>
      <c r="AU142">
        <f t="shared" si="34"/>
        <v>0</v>
      </c>
      <c r="AV142" s="113">
        <f t="shared" si="35"/>
        <v>0</v>
      </c>
      <c r="AW142" s="97">
        <f t="shared" si="36"/>
        <v>0</v>
      </c>
      <c r="AX142" s="114">
        <f t="shared" si="37"/>
        <v>0</v>
      </c>
      <c r="AY142" s="114">
        <f t="shared" si="38"/>
        <v>0</v>
      </c>
      <c r="AZ142" s="114">
        <f t="shared" si="39"/>
        <v>0</v>
      </c>
      <c r="BB142" s="115">
        <f t="shared" si="40"/>
        <v>0</v>
      </c>
      <c r="BC142" s="116">
        <f t="shared" si="41"/>
        <v>0</v>
      </c>
      <c r="BD142" s="116">
        <f t="shared" si="42"/>
        <v>0</v>
      </c>
      <c r="BE142" s="97">
        <f t="shared" si="43"/>
        <v>0</v>
      </c>
      <c r="BG142" s="114">
        <f t="shared" si="55"/>
        <v>0.2</v>
      </c>
      <c r="BH142" s="114">
        <f t="shared" si="44"/>
        <v>0</v>
      </c>
      <c r="BI142" s="114">
        <f t="shared" si="56"/>
        <v>0</v>
      </c>
      <c r="BJ142" s="114">
        <f t="shared" si="45"/>
        <v>0</v>
      </c>
      <c r="BK142" s="114">
        <f t="shared" si="57"/>
        <v>0</v>
      </c>
      <c r="BL142" s="114">
        <f t="shared" si="46"/>
        <v>0</v>
      </c>
      <c r="BM142" s="117">
        <f t="shared" si="47"/>
        <v>0.2</v>
      </c>
      <c r="BN142" s="114">
        <f t="shared" si="48"/>
        <v>0</v>
      </c>
      <c r="BO142" s="114">
        <f t="shared" si="58"/>
        <v>0</v>
      </c>
      <c r="BP142" s="114">
        <f t="shared" si="49"/>
        <v>0</v>
      </c>
      <c r="BQ142" s="114">
        <f t="shared" si="59"/>
        <v>0</v>
      </c>
      <c r="BR142" s="114">
        <f t="shared" si="50"/>
        <v>0</v>
      </c>
      <c r="BS142" s="114">
        <f t="shared" si="60"/>
        <v>0</v>
      </c>
      <c r="BT142" s="114">
        <f t="shared" si="51"/>
        <v>0</v>
      </c>
      <c r="BU142">
        <f t="shared" si="52"/>
        <v>0</v>
      </c>
      <c r="BW142" s="71">
        <f t="shared" si="53"/>
        <v>0</v>
      </c>
      <c r="BX142" s="70">
        <f t="shared" si="61"/>
        <v>0</v>
      </c>
      <c r="BY142" s="111">
        <f t="shared" si="62"/>
        <v>0</v>
      </c>
      <c r="BZ142" s="70">
        <f t="shared" si="63"/>
        <v>0</v>
      </c>
    </row>
    <row r="143" spans="1:78" ht="15">
      <c r="A143" t="str">
        <f t="shared" si="64"/>
        <v>376525</v>
      </c>
      <c r="B143" t="s">
        <v>221</v>
      </c>
      <c r="C143" t="s">
        <v>382</v>
      </c>
      <c r="D143" t="s">
        <v>222</v>
      </c>
      <c r="E143" t="s">
        <v>223</v>
      </c>
      <c r="I143" t="s">
        <v>373</v>
      </c>
      <c r="J143" t="s">
        <v>373</v>
      </c>
      <c r="K143" s="119">
        <v>45534</v>
      </c>
      <c r="L143" s="111">
        <v>0.2</v>
      </c>
      <c r="M143" s="111">
        <v>0</v>
      </c>
      <c r="N143" s="111">
        <v>0</v>
      </c>
      <c r="O143" s="111">
        <v>0.2</v>
      </c>
      <c r="P143" s="111">
        <v>0.2</v>
      </c>
      <c r="Q143" s="111">
        <v>0</v>
      </c>
      <c r="R143" s="111">
        <v>0</v>
      </c>
      <c r="S143" s="111">
        <v>0.2</v>
      </c>
      <c r="T143" s="111">
        <v>0</v>
      </c>
      <c r="U143" s="111">
        <v>0</v>
      </c>
      <c r="V143" s="111">
        <v>0</v>
      </c>
      <c r="W143" s="111">
        <v>0</v>
      </c>
      <c r="X143" s="111">
        <v>0</v>
      </c>
      <c r="Y143" s="111">
        <v>0</v>
      </c>
      <c r="Z143" s="111">
        <v>0</v>
      </c>
      <c r="AA143" s="111">
        <v>0</v>
      </c>
      <c r="AB143" s="111">
        <v>0</v>
      </c>
      <c r="AC143" s="111">
        <v>0</v>
      </c>
      <c r="AD143" s="111">
        <v>0</v>
      </c>
      <c r="AE143" s="111">
        <v>0</v>
      </c>
      <c r="AF143" s="111">
        <v>0</v>
      </c>
      <c r="AG143" s="118">
        <v>0</v>
      </c>
      <c r="AI143" s="111">
        <v>0</v>
      </c>
      <c r="AJ143" s="111">
        <v>0</v>
      </c>
      <c r="AK143" s="111">
        <v>0</v>
      </c>
      <c r="AL143" s="111">
        <v>0</v>
      </c>
      <c r="AM143" s="111">
        <v>0</v>
      </c>
      <c r="AN143" s="111">
        <v>0</v>
      </c>
      <c r="AO143" s="111">
        <v>0</v>
      </c>
      <c r="AP143" s="111">
        <v>0</v>
      </c>
      <c r="AQ143" s="111">
        <v>0</v>
      </c>
      <c r="AR143" t="s">
        <v>382</v>
      </c>
      <c r="AS143">
        <f t="shared" si="54"/>
        <v>0</v>
      </c>
      <c r="AT143">
        <f t="shared" si="33"/>
        <v>0</v>
      </c>
      <c r="AU143">
        <f t="shared" si="34"/>
        <v>0</v>
      </c>
      <c r="AV143" s="113">
        <f t="shared" si="35"/>
        <v>0</v>
      </c>
      <c r="AW143" s="97">
        <f t="shared" si="36"/>
        <v>0</v>
      </c>
      <c r="AX143" s="114">
        <f t="shared" si="37"/>
        <v>0</v>
      </c>
      <c r="AY143" s="114">
        <f t="shared" si="38"/>
        <v>0</v>
      </c>
      <c r="AZ143" s="114">
        <f t="shared" si="39"/>
        <v>0</v>
      </c>
      <c r="BB143" s="115">
        <f t="shared" si="40"/>
        <v>0</v>
      </c>
      <c r="BC143" s="116">
        <f t="shared" si="41"/>
        <v>0</v>
      </c>
      <c r="BD143" s="116">
        <f t="shared" si="42"/>
        <v>0</v>
      </c>
      <c r="BE143" s="97">
        <f t="shared" si="43"/>
        <v>0</v>
      </c>
      <c r="BG143" s="114">
        <f t="shared" si="55"/>
        <v>0.2</v>
      </c>
      <c r="BH143" s="114">
        <f t="shared" si="44"/>
        <v>0</v>
      </c>
      <c r="BI143" s="114">
        <f t="shared" si="56"/>
        <v>0</v>
      </c>
      <c r="BJ143" s="114">
        <f t="shared" si="45"/>
        <v>0</v>
      </c>
      <c r="BK143" s="114">
        <f t="shared" si="57"/>
        <v>0</v>
      </c>
      <c r="BL143" s="114">
        <f t="shared" si="46"/>
        <v>0</v>
      </c>
      <c r="BM143" s="117">
        <f t="shared" si="47"/>
        <v>0.2</v>
      </c>
      <c r="BN143" s="114">
        <f t="shared" si="48"/>
        <v>0</v>
      </c>
      <c r="BO143" s="114">
        <f t="shared" si="58"/>
        <v>0</v>
      </c>
      <c r="BP143" s="114">
        <f t="shared" si="49"/>
        <v>0</v>
      </c>
      <c r="BQ143" s="114">
        <f t="shared" si="59"/>
        <v>0</v>
      </c>
      <c r="BR143" s="114">
        <f t="shared" si="50"/>
        <v>0</v>
      </c>
      <c r="BS143" s="114">
        <f t="shared" si="60"/>
        <v>0</v>
      </c>
      <c r="BT143" s="114">
        <f t="shared" si="51"/>
        <v>0</v>
      </c>
      <c r="BU143">
        <f t="shared" si="52"/>
        <v>0</v>
      </c>
      <c r="BW143" s="71">
        <f t="shared" si="53"/>
        <v>0</v>
      </c>
      <c r="BX143" s="70">
        <f t="shared" si="61"/>
        <v>0</v>
      </c>
      <c r="BY143" s="111">
        <f t="shared" si="62"/>
        <v>0</v>
      </c>
      <c r="BZ143" s="70">
        <f t="shared" si="63"/>
        <v>0</v>
      </c>
    </row>
    <row r="144" spans="1:78" ht="15">
      <c r="A144" t="str">
        <f t="shared" si="64"/>
        <v>376525</v>
      </c>
      <c r="B144" t="s">
        <v>221</v>
      </c>
      <c r="C144" t="s">
        <v>382</v>
      </c>
      <c r="D144" t="s">
        <v>222</v>
      </c>
      <c r="E144" t="s">
        <v>223</v>
      </c>
      <c r="I144" t="s">
        <v>350</v>
      </c>
      <c r="J144" t="s">
        <v>350</v>
      </c>
      <c r="K144" s="119">
        <v>45565</v>
      </c>
      <c r="L144" s="111">
        <v>0.2</v>
      </c>
      <c r="M144" s="111">
        <v>0</v>
      </c>
      <c r="N144" s="111">
        <v>0</v>
      </c>
      <c r="O144" s="111">
        <v>0.2</v>
      </c>
      <c r="P144" s="111">
        <v>0.2</v>
      </c>
      <c r="Q144" s="111">
        <v>0</v>
      </c>
      <c r="R144" s="111">
        <v>0</v>
      </c>
      <c r="S144" s="111">
        <v>0.2</v>
      </c>
      <c r="T144" s="111">
        <v>0</v>
      </c>
      <c r="U144" s="111">
        <v>0</v>
      </c>
      <c r="V144" s="111">
        <v>0</v>
      </c>
      <c r="W144" s="111">
        <v>0</v>
      </c>
      <c r="X144" s="111">
        <v>0</v>
      </c>
      <c r="Y144" s="111">
        <v>0</v>
      </c>
      <c r="Z144" s="111">
        <v>0</v>
      </c>
      <c r="AA144" s="111">
        <v>0</v>
      </c>
      <c r="AB144" s="111">
        <v>0</v>
      </c>
      <c r="AC144" s="111">
        <v>0</v>
      </c>
      <c r="AD144" s="111">
        <v>0</v>
      </c>
      <c r="AE144" s="111">
        <v>0</v>
      </c>
      <c r="AF144" s="111">
        <v>0</v>
      </c>
      <c r="AG144" s="118">
        <v>0</v>
      </c>
      <c r="AI144" s="111">
        <v>0</v>
      </c>
      <c r="AJ144" s="111">
        <v>0</v>
      </c>
      <c r="AK144" s="111">
        <v>0</v>
      </c>
      <c r="AL144" s="111">
        <v>0</v>
      </c>
      <c r="AM144" s="111">
        <v>0</v>
      </c>
      <c r="AN144" s="111">
        <v>0</v>
      </c>
      <c r="AO144" s="111">
        <v>0</v>
      </c>
      <c r="AP144" s="111">
        <v>0</v>
      </c>
      <c r="AQ144" s="111">
        <v>0</v>
      </c>
      <c r="AR144" t="s">
        <v>382</v>
      </c>
      <c r="AS144">
        <f t="shared" si="54"/>
        <v>0</v>
      </c>
      <c r="AT144">
        <f t="shared" ref="AT144:AT207" si="65">+IF(AND(AS144=1,B144="Total"),-1,0)</f>
        <v>0</v>
      </c>
      <c r="AU144">
        <f t="shared" ref="AU144:AU207" si="66">+AS144+AT144</f>
        <v>0</v>
      </c>
      <c r="AV144" s="113">
        <f t="shared" ref="AV144:AV207" si="67">+IF(W144&gt;0,W144/S144,0)</f>
        <v>0</v>
      </c>
      <c r="AW144" s="97">
        <f t="shared" ref="AW144:AW207" si="68">+IF(AB144&gt;0,AB144/O144,0)</f>
        <v>0</v>
      </c>
      <c r="AX144" s="114">
        <f t="shared" ref="AX144:AX207" si="69">+S144-P144-Q144-R144</f>
        <v>0</v>
      </c>
      <c r="AY144" s="114">
        <f t="shared" ref="AY144:AY207" si="70">+W144-V144-U144-T144</f>
        <v>0</v>
      </c>
      <c r="AZ144" s="114">
        <f t="shared" ref="AZ144:AZ207" si="71">+O144-P144-Q144-X144-AB144-AD144-AF144</f>
        <v>0</v>
      </c>
      <c r="BB144" s="115">
        <f t="shared" ref="BB144:BB207" si="72">+AC144</f>
        <v>0</v>
      </c>
      <c r="BC144" s="116">
        <f t="shared" ref="BC144:BC207" si="73">R144</f>
        <v>0</v>
      </c>
      <c r="BD144" s="116">
        <f t="shared" ref="BD144:BD207" si="74">+BB144-BC144</f>
        <v>0</v>
      </c>
      <c r="BE144" s="97">
        <f t="shared" ref="BE144:BE207" si="75">IF(AF144&gt;0,+AF144/O144,0)</f>
        <v>0</v>
      </c>
      <c r="BG144" s="114">
        <f t="shared" si="55"/>
        <v>0.2</v>
      </c>
      <c r="BH144" s="114">
        <f t="shared" ref="BH144:BH207" si="76">+BG144-P144</f>
        <v>0</v>
      </c>
      <c r="BI144" s="114">
        <f t="shared" si="56"/>
        <v>0</v>
      </c>
      <c r="BJ144" s="114">
        <f t="shared" ref="BJ144:BJ207" si="77">+BI144-AB144</f>
        <v>0</v>
      </c>
      <c r="BK144" s="114">
        <f t="shared" si="57"/>
        <v>0</v>
      </c>
      <c r="BL144" s="114">
        <f t="shared" ref="BL144:BL207" si="78">+BK144-AF144</f>
        <v>0</v>
      </c>
      <c r="BM144" s="117">
        <f t="shared" ref="BM144:BM207" si="79">+P144+Q144+X144+AB144+AD144+AF144</f>
        <v>0.2</v>
      </c>
      <c r="BN144" s="114">
        <f t="shared" ref="BN144:BN207" si="80">+BM144-O144</f>
        <v>0</v>
      </c>
      <c r="BO144" s="114">
        <f t="shared" si="58"/>
        <v>0</v>
      </c>
      <c r="BP144" s="114">
        <f t="shared" ref="BP144:BP207" si="81">+BO144-T144</f>
        <v>0</v>
      </c>
      <c r="BQ144" s="114">
        <f t="shared" si="59"/>
        <v>0</v>
      </c>
      <c r="BR144" s="114">
        <f t="shared" ref="BR144:BR207" si="82">+BQ144-U144</f>
        <v>0</v>
      </c>
      <c r="BS144" s="114">
        <f t="shared" si="60"/>
        <v>0</v>
      </c>
      <c r="BT144" s="114">
        <f t="shared" ref="BT144:BT207" si="83">+BS144-W144</f>
        <v>0</v>
      </c>
      <c r="BU144">
        <f t="shared" ref="BU144:BU207" si="84">+IF(AU144=1,AV144,0)</f>
        <v>0</v>
      </c>
      <c r="BW144" s="71">
        <f t="shared" ref="BW144:BW207" si="85">IF(BU144=0,0,+BV144-BU144)</f>
        <v>0</v>
      </c>
      <c r="BX144" s="70">
        <f t="shared" si="61"/>
        <v>0</v>
      </c>
      <c r="BY144" s="111">
        <f t="shared" si="62"/>
        <v>0</v>
      </c>
      <c r="BZ144" s="70">
        <f t="shared" si="63"/>
        <v>0</v>
      </c>
    </row>
    <row r="145" spans="1:78" ht="15">
      <c r="A145" t="str">
        <f t="shared" si="64"/>
        <v>376525</v>
      </c>
      <c r="B145" t="s">
        <v>221</v>
      </c>
      <c r="C145" t="s">
        <v>382</v>
      </c>
      <c r="D145" t="s">
        <v>222</v>
      </c>
      <c r="E145" t="s">
        <v>223</v>
      </c>
      <c r="I145" t="s">
        <v>374</v>
      </c>
      <c r="J145" t="s">
        <v>374</v>
      </c>
      <c r="K145" s="119">
        <v>45596</v>
      </c>
      <c r="L145" s="111">
        <v>0.14000000000000001</v>
      </c>
      <c r="M145" s="111">
        <v>0</v>
      </c>
      <c r="N145" s="111">
        <v>0</v>
      </c>
      <c r="O145" s="111">
        <v>0.14000000000000001</v>
      </c>
      <c r="P145" s="111">
        <v>0.14000000000000001</v>
      </c>
      <c r="Q145" s="111">
        <v>0</v>
      </c>
      <c r="R145" s="111">
        <v>0</v>
      </c>
      <c r="S145" s="111">
        <v>0.14000000000000001</v>
      </c>
      <c r="T145" s="111">
        <v>0</v>
      </c>
      <c r="U145" s="111">
        <v>0</v>
      </c>
      <c r="V145" s="111">
        <v>0</v>
      </c>
      <c r="W145" s="111">
        <v>0</v>
      </c>
      <c r="X145" s="111">
        <v>0</v>
      </c>
      <c r="Y145" s="111">
        <v>0</v>
      </c>
      <c r="Z145" s="111">
        <v>0</v>
      </c>
      <c r="AA145" s="111">
        <v>0</v>
      </c>
      <c r="AB145" s="111">
        <v>0</v>
      </c>
      <c r="AC145" s="111">
        <v>0</v>
      </c>
      <c r="AD145" s="111">
        <v>0</v>
      </c>
      <c r="AE145" s="111">
        <v>0</v>
      </c>
      <c r="AF145" s="111">
        <v>0</v>
      </c>
      <c r="AG145" s="118">
        <v>0</v>
      </c>
      <c r="AI145" s="111">
        <v>0</v>
      </c>
      <c r="AJ145" s="111">
        <v>0</v>
      </c>
      <c r="AK145" s="111">
        <v>0</v>
      </c>
      <c r="AL145" s="111">
        <v>0</v>
      </c>
      <c r="AM145" s="111">
        <v>0</v>
      </c>
      <c r="AN145" s="111">
        <v>0</v>
      </c>
      <c r="AO145" s="111">
        <v>0</v>
      </c>
      <c r="AP145" s="111">
        <v>0</v>
      </c>
      <c r="AQ145" s="111">
        <v>0</v>
      </c>
      <c r="AR145" t="s">
        <v>382</v>
      </c>
      <c r="AS145">
        <f t="shared" ref="AS145:AS208" si="86">+IF(A145&lt;&gt;A144,1,0)</f>
        <v>0</v>
      </c>
      <c r="AT145">
        <f t="shared" si="65"/>
        <v>0</v>
      </c>
      <c r="AU145">
        <f t="shared" si="66"/>
        <v>0</v>
      </c>
      <c r="AV145" s="113">
        <f t="shared" si="67"/>
        <v>0</v>
      </c>
      <c r="AW145" s="97">
        <f t="shared" si="68"/>
        <v>0</v>
      </c>
      <c r="AX145" s="114">
        <f t="shared" si="69"/>
        <v>0</v>
      </c>
      <c r="AY145" s="114">
        <f t="shared" si="70"/>
        <v>0</v>
      </c>
      <c r="AZ145" s="114">
        <f t="shared" si="71"/>
        <v>0</v>
      </c>
      <c r="BB145" s="115">
        <f t="shared" si="72"/>
        <v>0</v>
      </c>
      <c r="BC145" s="116">
        <f t="shared" si="73"/>
        <v>0</v>
      </c>
      <c r="BD145" s="116">
        <f t="shared" si="74"/>
        <v>0</v>
      </c>
      <c r="BE145" s="97">
        <f t="shared" si="75"/>
        <v>0</v>
      </c>
      <c r="BG145" s="114">
        <f t="shared" ref="BG145:BG208" si="87">ROUND(P145,9)</f>
        <v>0.14000000000000001</v>
      </c>
      <c r="BH145" s="114">
        <f t="shared" si="76"/>
        <v>0</v>
      </c>
      <c r="BI145" s="114">
        <f t="shared" ref="BI145:BI208" si="88">ROUND(+AB145,9)</f>
        <v>0</v>
      </c>
      <c r="BJ145" s="114">
        <f t="shared" si="77"/>
        <v>0</v>
      </c>
      <c r="BK145" s="114">
        <f t="shared" ref="BK145:BK208" si="89">+ROUND(AF145,9)</f>
        <v>0</v>
      </c>
      <c r="BL145" s="114">
        <f t="shared" si="78"/>
        <v>0</v>
      </c>
      <c r="BM145" s="117">
        <f t="shared" si="79"/>
        <v>0.14000000000000001</v>
      </c>
      <c r="BN145" s="114">
        <f t="shared" si="80"/>
        <v>0</v>
      </c>
      <c r="BO145" s="114">
        <f t="shared" ref="BO145:BO208" si="90">+ROUND(T145,9)</f>
        <v>0</v>
      </c>
      <c r="BP145" s="114">
        <f t="shared" si="81"/>
        <v>0</v>
      </c>
      <c r="BQ145" s="114">
        <f t="shared" ref="BQ145:BQ208" si="91">+ROUND(U145,9)</f>
        <v>0</v>
      </c>
      <c r="BR145" s="114">
        <f t="shared" si="82"/>
        <v>0</v>
      </c>
      <c r="BS145" s="114">
        <f t="shared" ref="BS145:BS208" si="92">+ROUND(W145,9)</f>
        <v>0</v>
      </c>
      <c r="BT145" s="114">
        <f t="shared" si="83"/>
        <v>0</v>
      </c>
      <c r="BU145">
        <f t="shared" si="84"/>
        <v>0</v>
      </c>
      <c r="BW145" s="71">
        <f t="shared" si="85"/>
        <v>0</v>
      </c>
      <c r="BX145" s="70">
        <f t="shared" si="61"/>
        <v>0</v>
      </c>
      <c r="BY145" s="111">
        <f t="shared" si="62"/>
        <v>0</v>
      </c>
      <c r="BZ145" s="70">
        <f t="shared" si="63"/>
        <v>0</v>
      </c>
    </row>
    <row r="146" spans="1:78" ht="15">
      <c r="A146" t="str">
        <f t="shared" si="64"/>
        <v>376525</v>
      </c>
      <c r="B146" t="s">
        <v>221</v>
      </c>
      <c r="C146" t="s">
        <v>382</v>
      </c>
      <c r="D146" t="s">
        <v>222</v>
      </c>
      <c r="E146" t="s">
        <v>223</v>
      </c>
      <c r="I146" t="s">
        <v>375</v>
      </c>
      <c r="J146" t="s">
        <v>375</v>
      </c>
      <c r="K146" s="119">
        <v>45625</v>
      </c>
      <c r="L146" s="111">
        <v>0.14000000000000001</v>
      </c>
      <c r="M146" s="111">
        <v>0</v>
      </c>
      <c r="N146" s="111">
        <v>0</v>
      </c>
      <c r="O146" s="111">
        <v>0.14000000000000001</v>
      </c>
      <c r="P146" s="111">
        <v>0.14000000000000001</v>
      </c>
      <c r="Q146" s="111">
        <v>0</v>
      </c>
      <c r="R146" s="111">
        <v>0</v>
      </c>
      <c r="S146" s="111">
        <v>0.14000000000000001</v>
      </c>
      <c r="T146" s="111">
        <v>0</v>
      </c>
      <c r="U146" s="111">
        <v>0</v>
      </c>
      <c r="V146" s="111">
        <v>0</v>
      </c>
      <c r="W146" s="111">
        <v>0</v>
      </c>
      <c r="X146" s="111">
        <v>0</v>
      </c>
      <c r="Y146" s="111">
        <v>0</v>
      </c>
      <c r="Z146" s="111">
        <v>0</v>
      </c>
      <c r="AA146" s="111">
        <v>0</v>
      </c>
      <c r="AB146" s="111">
        <v>0</v>
      </c>
      <c r="AC146" s="111">
        <v>0</v>
      </c>
      <c r="AD146" s="111">
        <v>0</v>
      </c>
      <c r="AE146" s="111">
        <v>0</v>
      </c>
      <c r="AF146" s="111">
        <v>0</v>
      </c>
      <c r="AG146" s="118">
        <v>0</v>
      </c>
      <c r="AI146" s="111">
        <v>0</v>
      </c>
      <c r="AJ146" s="111">
        <v>0</v>
      </c>
      <c r="AK146" s="111">
        <v>0</v>
      </c>
      <c r="AL146" s="111">
        <v>0</v>
      </c>
      <c r="AM146" s="111">
        <v>0</v>
      </c>
      <c r="AN146" s="111">
        <v>0</v>
      </c>
      <c r="AO146" s="111">
        <v>0</v>
      </c>
      <c r="AP146" s="111">
        <v>0</v>
      </c>
      <c r="AQ146" s="111">
        <v>0</v>
      </c>
      <c r="AR146" t="s">
        <v>382</v>
      </c>
      <c r="AS146">
        <f t="shared" si="86"/>
        <v>0</v>
      </c>
      <c r="AT146">
        <f t="shared" si="65"/>
        <v>0</v>
      </c>
      <c r="AU146">
        <f t="shared" si="66"/>
        <v>0</v>
      </c>
      <c r="AV146" s="113">
        <f t="shared" si="67"/>
        <v>0</v>
      </c>
      <c r="AW146" s="97">
        <f t="shared" si="68"/>
        <v>0</v>
      </c>
      <c r="AX146" s="114">
        <f t="shared" si="69"/>
        <v>0</v>
      </c>
      <c r="AY146" s="114">
        <f t="shared" si="70"/>
        <v>0</v>
      </c>
      <c r="AZ146" s="114">
        <f t="shared" si="71"/>
        <v>0</v>
      </c>
      <c r="BB146" s="115">
        <f t="shared" si="72"/>
        <v>0</v>
      </c>
      <c r="BC146" s="116">
        <f t="shared" si="73"/>
        <v>0</v>
      </c>
      <c r="BD146" s="116">
        <f t="shared" si="74"/>
        <v>0</v>
      </c>
      <c r="BE146" s="97">
        <f t="shared" si="75"/>
        <v>0</v>
      </c>
      <c r="BG146" s="114">
        <f t="shared" si="87"/>
        <v>0.14000000000000001</v>
      </c>
      <c r="BH146" s="114">
        <f t="shared" si="76"/>
        <v>0</v>
      </c>
      <c r="BI146" s="114">
        <f t="shared" si="88"/>
        <v>0</v>
      </c>
      <c r="BJ146" s="114">
        <f t="shared" si="77"/>
        <v>0</v>
      </c>
      <c r="BK146" s="114">
        <f t="shared" si="89"/>
        <v>0</v>
      </c>
      <c r="BL146" s="114">
        <f t="shared" si="78"/>
        <v>0</v>
      </c>
      <c r="BM146" s="117">
        <f t="shared" si="79"/>
        <v>0.14000000000000001</v>
      </c>
      <c r="BN146" s="114">
        <f t="shared" si="80"/>
        <v>0</v>
      </c>
      <c r="BO146" s="114">
        <f t="shared" si="90"/>
        <v>0</v>
      </c>
      <c r="BP146" s="114">
        <f t="shared" si="81"/>
        <v>0</v>
      </c>
      <c r="BQ146" s="114">
        <f t="shared" si="91"/>
        <v>0</v>
      </c>
      <c r="BR146" s="114">
        <f t="shared" si="82"/>
        <v>0</v>
      </c>
      <c r="BS146" s="114">
        <f t="shared" si="92"/>
        <v>0</v>
      </c>
      <c r="BT146" s="114">
        <f t="shared" si="83"/>
        <v>0</v>
      </c>
      <c r="BU146">
        <f t="shared" si="84"/>
        <v>0</v>
      </c>
      <c r="BW146" s="71">
        <f t="shared" si="85"/>
        <v>0</v>
      </c>
      <c r="BX146" s="70">
        <f t="shared" ref="BX146:BX209" si="93">+AL146/S146</f>
        <v>0</v>
      </c>
      <c r="BY146" s="111">
        <f t="shared" ref="BY146:BY209" si="94">+S146-P146-Q146-R146</f>
        <v>0</v>
      </c>
      <c r="BZ146" s="70">
        <f t="shared" ref="BZ146:BZ209" si="95">IF(OR(AL146=0,AL146=""),0,AL146/S146)</f>
        <v>0</v>
      </c>
    </row>
    <row r="147" spans="1:78" ht="15">
      <c r="A147" t="str">
        <f t="shared" ref="A147:A210" si="96">AR147</f>
        <v>376525</v>
      </c>
      <c r="B147" t="s">
        <v>221</v>
      </c>
      <c r="C147" t="s">
        <v>382</v>
      </c>
      <c r="D147" t="s">
        <v>222</v>
      </c>
      <c r="E147" t="s">
        <v>223</v>
      </c>
      <c r="I147" t="s">
        <v>351</v>
      </c>
      <c r="J147" t="s">
        <v>351</v>
      </c>
      <c r="K147" s="119">
        <v>45657</v>
      </c>
      <c r="L147" s="111">
        <v>0.10926</v>
      </c>
      <c r="M147" s="111">
        <v>0</v>
      </c>
      <c r="N147" s="111">
        <v>0</v>
      </c>
      <c r="O147" s="111">
        <v>0.10926</v>
      </c>
      <c r="P147" s="111">
        <v>0.03</v>
      </c>
      <c r="Q147" s="111">
        <v>1.8599999999999998E-2</v>
      </c>
      <c r="R147" s="111">
        <v>0</v>
      </c>
      <c r="S147" s="111">
        <v>4.8599999999999997E-2</v>
      </c>
      <c r="T147" s="111">
        <v>0</v>
      </c>
      <c r="U147" s="111">
        <v>0</v>
      </c>
      <c r="V147" s="111">
        <v>0</v>
      </c>
      <c r="W147" s="111">
        <v>0</v>
      </c>
      <c r="X147" s="111">
        <v>6.0659999999999999E-2</v>
      </c>
      <c r="Y147" s="111">
        <v>0</v>
      </c>
      <c r="Z147" s="111">
        <v>0</v>
      </c>
      <c r="AA147" s="111">
        <v>0</v>
      </c>
      <c r="AB147" s="111">
        <v>0</v>
      </c>
      <c r="AC147" s="111">
        <v>0</v>
      </c>
      <c r="AD147" s="111">
        <v>0</v>
      </c>
      <c r="AE147" s="111">
        <v>0</v>
      </c>
      <c r="AF147" s="111">
        <v>0</v>
      </c>
      <c r="AG147" s="118">
        <v>0</v>
      </c>
      <c r="AI147" s="111">
        <v>0</v>
      </c>
      <c r="AJ147" s="111">
        <v>0</v>
      </c>
      <c r="AK147" s="111">
        <v>0</v>
      </c>
      <c r="AL147" s="111">
        <v>0</v>
      </c>
      <c r="AM147" s="111">
        <v>0</v>
      </c>
      <c r="AN147" s="111">
        <v>0</v>
      </c>
      <c r="AO147" s="111">
        <v>0</v>
      </c>
      <c r="AP147" s="111">
        <v>0</v>
      </c>
      <c r="AQ147" s="111">
        <v>0</v>
      </c>
      <c r="AR147" t="s">
        <v>382</v>
      </c>
      <c r="AS147">
        <f t="shared" si="86"/>
        <v>0</v>
      </c>
      <c r="AT147">
        <f t="shared" si="65"/>
        <v>0</v>
      </c>
      <c r="AU147">
        <f t="shared" si="66"/>
        <v>0</v>
      </c>
      <c r="AV147" s="113">
        <f t="shared" si="67"/>
        <v>0</v>
      </c>
      <c r="AW147" s="97">
        <f t="shared" si="68"/>
        <v>0</v>
      </c>
      <c r="AX147" s="114">
        <f t="shared" si="69"/>
        <v>0</v>
      </c>
      <c r="AY147" s="114">
        <f t="shared" si="70"/>
        <v>0</v>
      </c>
      <c r="AZ147" s="114">
        <f t="shared" si="71"/>
        <v>0</v>
      </c>
      <c r="BB147" s="115">
        <f t="shared" si="72"/>
        <v>0</v>
      </c>
      <c r="BC147" s="116">
        <f t="shared" si="73"/>
        <v>0</v>
      </c>
      <c r="BD147" s="116">
        <f t="shared" si="74"/>
        <v>0</v>
      </c>
      <c r="BE147" s="97">
        <f t="shared" si="75"/>
        <v>0</v>
      </c>
      <c r="BG147" s="114">
        <f t="shared" si="87"/>
        <v>0.03</v>
      </c>
      <c r="BH147" s="114">
        <f t="shared" si="76"/>
        <v>0</v>
      </c>
      <c r="BI147" s="114">
        <f t="shared" si="88"/>
        <v>0</v>
      </c>
      <c r="BJ147" s="114">
        <f t="shared" si="77"/>
        <v>0</v>
      </c>
      <c r="BK147" s="114">
        <f t="shared" si="89"/>
        <v>0</v>
      </c>
      <c r="BL147" s="114">
        <f t="shared" si="78"/>
        <v>0</v>
      </c>
      <c r="BM147" s="117">
        <f t="shared" si="79"/>
        <v>0.10926</v>
      </c>
      <c r="BN147" s="114">
        <f t="shared" si="80"/>
        <v>0</v>
      </c>
      <c r="BO147" s="114">
        <f t="shared" si="90"/>
        <v>0</v>
      </c>
      <c r="BP147" s="114">
        <f t="shared" si="81"/>
        <v>0</v>
      </c>
      <c r="BQ147" s="114">
        <f t="shared" si="91"/>
        <v>0</v>
      </c>
      <c r="BR147" s="114">
        <f t="shared" si="82"/>
        <v>0</v>
      </c>
      <c r="BS147" s="114">
        <f t="shared" si="92"/>
        <v>0</v>
      </c>
      <c r="BT147" s="114">
        <f t="shared" si="83"/>
        <v>0</v>
      </c>
      <c r="BU147">
        <f t="shared" si="84"/>
        <v>0</v>
      </c>
      <c r="BW147" s="71">
        <f t="shared" si="85"/>
        <v>0</v>
      </c>
      <c r="BX147" s="70">
        <f t="shared" si="93"/>
        <v>0</v>
      </c>
      <c r="BY147" s="111">
        <f t="shared" si="94"/>
        <v>0</v>
      </c>
      <c r="BZ147" s="70">
        <f t="shared" si="95"/>
        <v>0</v>
      </c>
    </row>
    <row r="148" spans="1:78" ht="15">
      <c r="A148">
        <f t="shared" si="96"/>
        <v>0</v>
      </c>
      <c r="B148" t="s">
        <v>253</v>
      </c>
      <c r="C148">
        <v>0</v>
      </c>
      <c r="L148" s="111">
        <v>2.16926</v>
      </c>
      <c r="M148" s="111">
        <v>0</v>
      </c>
      <c r="N148" s="111">
        <v>0</v>
      </c>
      <c r="O148" s="111">
        <v>2.16926</v>
      </c>
      <c r="P148" s="111">
        <v>1.6444039539999999</v>
      </c>
      <c r="Q148" s="111">
        <v>1.8599999999999998E-2</v>
      </c>
      <c r="R148" s="111">
        <v>0</v>
      </c>
      <c r="S148" s="111">
        <v>1.6630039539999999</v>
      </c>
      <c r="T148" s="111">
        <v>0</v>
      </c>
      <c r="U148" s="111">
        <v>0</v>
      </c>
      <c r="V148" s="111">
        <v>0</v>
      </c>
      <c r="W148" s="111">
        <v>0</v>
      </c>
      <c r="X148" s="111">
        <v>6.0659999999999999E-2</v>
      </c>
      <c r="Y148" s="111">
        <v>0</v>
      </c>
      <c r="Z148" s="111">
        <v>0</v>
      </c>
      <c r="AA148" s="111">
        <v>0</v>
      </c>
      <c r="AB148" s="111">
        <v>0.44559604600000002</v>
      </c>
      <c r="AC148" s="111">
        <v>0</v>
      </c>
      <c r="AD148" s="111">
        <v>0</v>
      </c>
      <c r="AE148" s="111">
        <v>0</v>
      </c>
      <c r="AF148" s="111">
        <v>0</v>
      </c>
      <c r="AG148" s="118">
        <v>0</v>
      </c>
      <c r="AI148" s="111">
        <v>0</v>
      </c>
      <c r="AJ148" s="111">
        <v>0</v>
      </c>
      <c r="AK148" s="111">
        <v>0</v>
      </c>
      <c r="AL148" s="111">
        <v>0</v>
      </c>
      <c r="AM148" s="111">
        <v>0</v>
      </c>
      <c r="AN148" s="111">
        <v>0</v>
      </c>
      <c r="AO148" s="111">
        <v>0</v>
      </c>
      <c r="AP148" s="111">
        <v>0</v>
      </c>
      <c r="AQ148" s="111">
        <v>0</v>
      </c>
      <c r="AS148">
        <f t="shared" si="86"/>
        <v>1</v>
      </c>
      <c r="AT148">
        <f t="shared" si="65"/>
        <v>-1</v>
      </c>
      <c r="AU148">
        <f t="shared" si="66"/>
        <v>0</v>
      </c>
      <c r="AV148" s="113">
        <f t="shared" si="67"/>
        <v>0</v>
      </c>
      <c r="AW148" s="97">
        <f t="shared" si="68"/>
        <v>0.20541384896231896</v>
      </c>
      <c r="AX148" s="114">
        <f t="shared" si="69"/>
        <v>-4.8572257327350599E-17</v>
      </c>
      <c r="AY148" s="114">
        <f t="shared" si="70"/>
        <v>0</v>
      </c>
      <c r="AZ148" s="114">
        <f t="shared" si="71"/>
        <v>5.5511151231257827E-17</v>
      </c>
      <c r="BB148" s="115">
        <f t="shared" si="72"/>
        <v>0</v>
      </c>
      <c r="BC148" s="116">
        <f t="shared" si="73"/>
        <v>0</v>
      </c>
      <c r="BD148" s="116">
        <f t="shared" si="74"/>
        <v>0</v>
      </c>
      <c r="BE148" s="97">
        <f t="shared" si="75"/>
        <v>0</v>
      </c>
      <c r="BG148" s="114">
        <f t="shared" si="87"/>
        <v>1.6444039539999999</v>
      </c>
      <c r="BH148" s="114">
        <f t="shared" si="76"/>
        <v>0</v>
      </c>
      <c r="BI148" s="114">
        <f t="shared" si="88"/>
        <v>0.44559604600000002</v>
      </c>
      <c r="BJ148" s="114">
        <f t="shared" si="77"/>
        <v>0</v>
      </c>
      <c r="BK148" s="114">
        <f t="shared" si="89"/>
        <v>0</v>
      </c>
      <c r="BL148" s="114">
        <f t="shared" si="78"/>
        <v>0</v>
      </c>
      <c r="BM148" s="117">
        <f t="shared" si="79"/>
        <v>2.16926</v>
      </c>
      <c r="BN148" s="114">
        <f t="shared" si="80"/>
        <v>0</v>
      </c>
      <c r="BO148" s="114">
        <f t="shared" si="90"/>
        <v>0</v>
      </c>
      <c r="BP148" s="114">
        <f t="shared" si="81"/>
        <v>0</v>
      </c>
      <c r="BQ148" s="114">
        <f t="shared" si="91"/>
        <v>0</v>
      </c>
      <c r="BR148" s="114">
        <f t="shared" si="82"/>
        <v>0</v>
      </c>
      <c r="BS148" s="114">
        <f t="shared" si="92"/>
        <v>0</v>
      </c>
      <c r="BT148" s="114">
        <f t="shared" si="83"/>
        <v>0</v>
      </c>
      <c r="BU148">
        <f t="shared" si="84"/>
        <v>0</v>
      </c>
      <c r="BW148" s="71">
        <f t="shared" si="85"/>
        <v>0</v>
      </c>
      <c r="BX148" s="70">
        <f t="shared" si="93"/>
        <v>0</v>
      </c>
      <c r="BY148" s="111">
        <f t="shared" si="94"/>
        <v>-4.8572257327350599E-17</v>
      </c>
      <c r="BZ148" s="70">
        <f t="shared" si="95"/>
        <v>0</v>
      </c>
    </row>
    <row r="149" spans="1:78" ht="15">
      <c r="A149">
        <f t="shared" si="96"/>
        <v>0</v>
      </c>
      <c r="C149">
        <v>0</v>
      </c>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I149" s="111"/>
      <c r="AJ149" s="111"/>
      <c r="AK149" s="111"/>
      <c r="AL149" s="111"/>
      <c r="AM149" s="111"/>
      <c r="AN149" s="111"/>
      <c r="AO149" s="111"/>
      <c r="AP149" s="111"/>
      <c r="AQ149" s="111"/>
      <c r="AS149">
        <f t="shared" si="86"/>
        <v>0</v>
      </c>
      <c r="AT149">
        <f t="shared" si="65"/>
        <v>0</v>
      </c>
      <c r="AU149">
        <f t="shared" si="66"/>
        <v>0</v>
      </c>
      <c r="AV149" s="113">
        <f t="shared" si="67"/>
        <v>0</v>
      </c>
      <c r="AW149" s="97">
        <f t="shared" si="68"/>
        <v>0</v>
      </c>
      <c r="AX149" s="114">
        <f t="shared" si="69"/>
        <v>0</v>
      </c>
      <c r="AY149" s="114">
        <f t="shared" si="70"/>
        <v>0</v>
      </c>
      <c r="AZ149" s="114">
        <f t="shared" si="71"/>
        <v>0</v>
      </c>
      <c r="BB149" s="115">
        <f t="shared" si="72"/>
        <v>0</v>
      </c>
      <c r="BC149" s="116">
        <f t="shared" si="73"/>
        <v>0</v>
      </c>
      <c r="BD149" s="116">
        <f t="shared" si="74"/>
        <v>0</v>
      </c>
      <c r="BE149" s="97">
        <f t="shared" si="75"/>
        <v>0</v>
      </c>
      <c r="BG149" s="114">
        <f t="shared" si="87"/>
        <v>0</v>
      </c>
      <c r="BH149" s="114">
        <f t="shared" si="76"/>
        <v>0</v>
      </c>
      <c r="BI149" s="114">
        <f t="shared" si="88"/>
        <v>0</v>
      </c>
      <c r="BJ149" s="114">
        <f t="shared" si="77"/>
        <v>0</v>
      </c>
      <c r="BK149" s="114">
        <f t="shared" si="89"/>
        <v>0</v>
      </c>
      <c r="BL149" s="114">
        <f t="shared" si="78"/>
        <v>0</v>
      </c>
      <c r="BM149" s="117">
        <f t="shared" si="79"/>
        <v>0</v>
      </c>
      <c r="BN149" s="114">
        <f t="shared" si="80"/>
        <v>0</v>
      </c>
      <c r="BO149" s="114">
        <f t="shared" si="90"/>
        <v>0</v>
      </c>
      <c r="BP149" s="114">
        <f t="shared" si="81"/>
        <v>0</v>
      </c>
      <c r="BQ149" s="114">
        <f t="shared" si="91"/>
        <v>0</v>
      </c>
      <c r="BR149" s="114">
        <f t="shared" si="82"/>
        <v>0</v>
      </c>
      <c r="BS149" s="114">
        <f t="shared" si="92"/>
        <v>0</v>
      </c>
      <c r="BT149" s="114">
        <f t="shared" si="83"/>
        <v>0</v>
      </c>
      <c r="BU149">
        <f t="shared" si="84"/>
        <v>0</v>
      </c>
      <c r="BW149" s="71">
        <f t="shared" si="85"/>
        <v>0</v>
      </c>
      <c r="BX149" s="70" t="e">
        <f t="shared" si="93"/>
        <v>#DIV/0!</v>
      </c>
      <c r="BY149" s="111">
        <f t="shared" si="94"/>
        <v>0</v>
      </c>
      <c r="BZ149" s="70">
        <f t="shared" si="95"/>
        <v>0</v>
      </c>
    </row>
    <row r="150" spans="1:78" ht="15">
      <c r="A150" t="str">
        <f t="shared" si="96"/>
        <v>376544</v>
      </c>
      <c r="B150" t="s">
        <v>211</v>
      </c>
      <c r="C150" t="s">
        <v>383</v>
      </c>
      <c r="D150" t="s">
        <v>212</v>
      </c>
      <c r="E150" t="s">
        <v>213</v>
      </c>
      <c r="I150" t="s">
        <v>365</v>
      </c>
      <c r="J150" t="s">
        <v>366</v>
      </c>
      <c r="K150" s="119">
        <v>45322</v>
      </c>
      <c r="L150" s="111">
        <v>0.1</v>
      </c>
      <c r="M150" s="111">
        <v>0</v>
      </c>
      <c r="N150" s="111">
        <v>0</v>
      </c>
      <c r="O150" s="111">
        <v>0.1</v>
      </c>
      <c r="P150" s="111">
        <v>0.1</v>
      </c>
      <c r="Q150" s="111">
        <v>0</v>
      </c>
      <c r="R150" s="111">
        <v>0</v>
      </c>
      <c r="S150" s="111">
        <v>0.1</v>
      </c>
      <c r="T150" s="111">
        <v>0</v>
      </c>
      <c r="U150" s="111">
        <v>0</v>
      </c>
      <c r="V150" s="111">
        <v>0</v>
      </c>
      <c r="W150" s="111">
        <v>0</v>
      </c>
      <c r="X150" s="111">
        <v>0</v>
      </c>
      <c r="Y150" s="111">
        <v>0</v>
      </c>
      <c r="Z150" s="111">
        <v>0</v>
      </c>
      <c r="AA150" s="111">
        <v>0</v>
      </c>
      <c r="AB150" s="111">
        <v>0</v>
      </c>
      <c r="AC150" s="111">
        <v>0</v>
      </c>
      <c r="AD150" s="111">
        <v>0</v>
      </c>
      <c r="AE150" s="111">
        <v>0</v>
      </c>
      <c r="AF150" s="111">
        <v>0</v>
      </c>
      <c r="AG150" s="118">
        <v>0</v>
      </c>
      <c r="AI150" s="111">
        <v>0</v>
      </c>
      <c r="AJ150" s="111">
        <v>0</v>
      </c>
      <c r="AK150" s="111">
        <v>0</v>
      </c>
      <c r="AL150" s="111">
        <v>0</v>
      </c>
      <c r="AM150" s="111">
        <v>0</v>
      </c>
      <c r="AN150" s="111">
        <v>0</v>
      </c>
      <c r="AO150" s="111">
        <v>0</v>
      </c>
      <c r="AP150" s="111">
        <v>0</v>
      </c>
      <c r="AQ150" s="111">
        <v>0</v>
      </c>
      <c r="AR150" t="s">
        <v>383</v>
      </c>
      <c r="AS150">
        <f t="shared" si="86"/>
        <v>1</v>
      </c>
      <c r="AT150">
        <f t="shared" si="65"/>
        <v>0</v>
      </c>
      <c r="AU150">
        <f t="shared" si="66"/>
        <v>1</v>
      </c>
      <c r="AV150" s="113">
        <f t="shared" si="67"/>
        <v>0</v>
      </c>
      <c r="AW150" s="97">
        <f t="shared" si="68"/>
        <v>0</v>
      </c>
      <c r="AX150" s="114">
        <f t="shared" si="69"/>
        <v>0</v>
      </c>
      <c r="AY150" s="114">
        <f t="shared" si="70"/>
        <v>0</v>
      </c>
      <c r="AZ150" s="114">
        <f t="shared" si="71"/>
        <v>0</v>
      </c>
      <c r="BB150" s="115">
        <f t="shared" si="72"/>
        <v>0</v>
      </c>
      <c r="BC150" s="116">
        <f t="shared" si="73"/>
        <v>0</v>
      </c>
      <c r="BD150" s="116">
        <f t="shared" si="74"/>
        <v>0</v>
      </c>
      <c r="BE150" s="97">
        <f t="shared" si="75"/>
        <v>0</v>
      </c>
      <c r="BG150" s="114">
        <f t="shared" si="87"/>
        <v>0.1</v>
      </c>
      <c r="BH150" s="114">
        <f t="shared" si="76"/>
        <v>0</v>
      </c>
      <c r="BI150" s="114">
        <f t="shared" si="88"/>
        <v>0</v>
      </c>
      <c r="BJ150" s="114">
        <f t="shared" si="77"/>
        <v>0</v>
      </c>
      <c r="BK150" s="114">
        <f t="shared" si="89"/>
        <v>0</v>
      </c>
      <c r="BL150" s="114">
        <f t="shared" si="78"/>
        <v>0</v>
      </c>
      <c r="BM150" s="117">
        <f t="shared" si="79"/>
        <v>0.1</v>
      </c>
      <c r="BN150" s="114">
        <f t="shared" si="80"/>
        <v>0</v>
      </c>
      <c r="BO150" s="114">
        <f t="shared" si="90"/>
        <v>0</v>
      </c>
      <c r="BP150" s="114">
        <f t="shared" si="81"/>
        <v>0</v>
      </c>
      <c r="BQ150" s="114">
        <f t="shared" si="91"/>
        <v>0</v>
      </c>
      <c r="BR150" s="114">
        <f t="shared" si="82"/>
        <v>0</v>
      </c>
      <c r="BS150" s="114">
        <f t="shared" si="92"/>
        <v>0</v>
      </c>
      <c r="BT150" s="114">
        <f t="shared" si="83"/>
        <v>0</v>
      </c>
      <c r="BU150">
        <f t="shared" si="84"/>
        <v>0</v>
      </c>
      <c r="BW150" s="71">
        <f t="shared" si="85"/>
        <v>0</v>
      </c>
      <c r="BX150" s="70">
        <f t="shared" si="93"/>
        <v>0</v>
      </c>
      <c r="BY150" s="111">
        <f t="shared" si="94"/>
        <v>0</v>
      </c>
      <c r="BZ150" s="70">
        <f t="shared" si="95"/>
        <v>0</v>
      </c>
    </row>
    <row r="151" spans="1:78" ht="15">
      <c r="A151" t="str">
        <f t="shared" si="96"/>
        <v>376544</v>
      </c>
      <c r="B151" t="s">
        <v>211</v>
      </c>
      <c r="C151" t="s">
        <v>383</v>
      </c>
      <c r="D151" t="s">
        <v>212</v>
      </c>
      <c r="E151" t="s">
        <v>213</v>
      </c>
      <c r="I151" t="s">
        <v>359</v>
      </c>
      <c r="J151" t="s">
        <v>360</v>
      </c>
      <c r="K151" s="119">
        <v>45351</v>
      </c>
      <c r="L151" s="111">
        <v>0.1</v>
      </c>
      <c r="M151" s="111">
        <v>0</v>
      </c>
      <c r="N151" s="111">
        <v>0</v>
      </c>
      <c r="O151" s="111">
        <v>0.1</v>
      </c>
      <c r="P151" s="111">
        <v>0.1</v>
      </c>
      <c r="Q151" s="111">
        <v>0</v>
      </c>
      <c r="R151" s="111">
        <v>0</v>
      </c>
      <c r="S151" s="111">
        <v>0.1</v>
      </c>
      <c r="T151" s="111">
        <v>0</v>
      </c>
      <c r="U151" s="111">
        <v>0</v>
      </c>
      <c r="V151" s="111">
        <v>0</v>
      </c>
      <c r="W151" s="111">
        <v>0</v>
      </c>
      <c r="X151" s="111">
        <v>0</v>
      </c>
      <c r="Y151" s="111">
        <v>0</v>
      </c>
      <c r="Z151" s="111">
        <v>0</v>
      </c>
      <c r="AA151" s="111">
        <v>0</v>
      </c>
      <c r="AB151" s="111">
        <v>0</v>
      </c>
      <c r="AC151" s="111">
        <v>0</v>
      </c>
      <c r="AD151" s="111">
        <v>0</v>
      </c>
      <c r="AE151" s="111">
        <v>0</v>
      </c>
      <c r="AF151" s="111">
        <v>0</v>
      </c>
      <c r="AG151" s="118">
        <v>0</v>
      </c>
      <c r="AI151" s="111">
        <v>0</v>
      </c>
      <c r="AJ151" s="111">
        <v>0</v>
      </c>
      <c r="AK151" s="111">
        <v>0</v>
      </c>
      <c r="AL151" s="111">
        <v>0</v>
      </c>
      <c r="AM151" s="111">
        <v>0</v>
      </c>
      <c r="AN151" s="111">
        <v>0</v>
      </c>
      <c r="AO151" s="111">
        <v>0</v>
      </c>
      <c r="AP151" s="111">
        <v>0</v>
      </c>
      <c r="AQ151" s="111">
        <v>0</v>
      </c>
      <c r="AR151" t="s">
        <v>383</v>
      </c>
      <c r="AS151">
        <f t="shared" si="86"/>
        <v>0</v>
      </c>
      <c r="AT151">
        <f t="shared" si="65"/>
        <v>0</v>
      </c>
      <c r="AU151">
        <f t="shared" si="66"/>
        <v>0</v>
      </c>
      <c r="AV151" s="113">
        <f t="shared" si="67"/>
        <v>0</v>
      </c>
      <c r="AW151" s="97">
        <f t="shared" si="68"/>
        <v>0</v>
      </c>
      <c r="AX151" s="114">
        <f t="shared" si="69"/>
        <v>0</v>
      </c>
      <c r="AY151" s="114">
        <f t="shared" si="70"/>
        <v>0</v>
      </c>
      <c r="AZ151" s="114">
        <f t="shared" si="71"/>
        <v>0</v>
      </c>
      <c r="BB151" s="115">
        <f t="shared" si="72"/>
        <v>0</v>
      </c>
      <c r="BC151" s="116">
        <f t="shared" si="73"/>
        <v>0</v>
      </c>
      <c r="BD151" s="116">
        <f t="shared" si="74"/>
        <v>0</v>
      </c>
      <c r="BE151" s="97">
        <f t="shared" si="75"/>
        <v>0</v>
      </c>
      <c r="BG151" s="114">
        <f t="shared" si="87"/>
        <v>0.1</v>
      </c>
      <c r="BH151" s="114">
        <f t="shared" si="76"/>
        <v>0</v>
      </c>
      <c r="BI151" s="114">
        <f t="shared" si="88"/>
        <v>0</v>
      </c>
      <c r="BJ151" s="114">
        <f t="shared" si="77"/>
        <v>0</v>
      </c>
      <c r="BK151" s="114">
        <f t="shared" si="89"/>
        <v>0</v>
      </c>
      <c r="BL151" s="114">
        <f t="shared" si="78"/>
        <v>0</v>
      </c>
      <c r="BM151" s="117">
        <f t="shared" si="79"/>
        <v>0.1</v>
      </c>
      <c r="BN151" s="114">
        <f t="shared" si="80"/>
        <v>0</v>
      </c>
      <c r="BO151" s="114">
        <f t="shared" si="90"/>
        <v>0</v>
      </c>
      <c r="BP151" s="114">
        <f t="shared" si="81"/>
        <v>0</v>
      </c>
      <c r="BQ151" s="114">
        <f t="shared" si="91"/>
        <v>0</v>
      </c>
      <c r="BR151" s="114">
        <f t="shared" si="82"/>
        <v>0</v>
      </c>
      <c r="BS151" s="114">
        <f t="shared" si="92"/>
        <v>0</v>
      </c>
      <c r="BT151" s="114">
        <f t="shared" si="83"/>
        <v>0</v>
      </c>
      <c r="BU151">
        <f t="shared" si="84"/>
        <v>0</v>
      </c>
      <c r="BW151" s="71">
        <f t="shared" si="85"/>
        <v>0</v>
      </c>
      <c r="BX151" s="70">
        <f t="shared" si="93"/>
        <v>0</v>
      </c>
      <c r="BY151" s="111">
        <f t="shared" si="94"/>
        <v>0</v>
      </c>
      <c r="BZ151" s="70">
        <f t="shared" si="95"/>
        <v>0</v>
      </c>
    </row>
    <row r="152" spans="1:78" ht="15">
      <c r="A152" t="str">
        <f t="shared" si="96"/>
        <v>376544</v>
      </c>
      <c r="B152" t="s">
        <v>211</v>
      </c>
      <c r="C152" t="s">
        <v>383</v>
      </c>
      <c r="D152" t="s">
        <v>212</v>
      </c>
      <c r="E152" t="s">
        <v>213</v>
      </c>
      <c r="I152" t="s">
        <v>346</v>
      </c>
      <c r="J152" t="s">
        <v>347</v>
      </c>
      <c r="K152" s="119">
        <v>45379</v>
      </c>
      <c r="L152" s="111">
        <v>0.02</v>
      </c>
      <c r="M152" s="111">
        <v>0</v>
      </c>
      <c r="N152" s="111">
        <v>0</v>
      </c>
      <c r="O152" s="111">
        <v>0.02</v>
      </c>
      <c r="P152" s="111">
        <v>0.02</v>
      </c>
      <c r="Q152" s="111">
        <v>0</v>
      </c>
      <c r="R152" s="111">
        <v>0</v>
      </c>
      <c r="S152" s="111">
        <v>0.02</v>
      </c>
      <c r="T152" s="111">
        <v>0</v>
      </c>
      <c r="U152" s="111">
        <v>0</v>
      </c>
      <c r="V152" s="111">
        <v>0</v>
      </c>
      <c r="W152" s="111">
        <v>0</v>
      </c>
      <c r="X152" s="111">
        <v>0</v>
      </c>
      <c r="Y152" s="111">
        <v>0</v>
      </c>
      <c r="Z152" s="111">
        <v>0</v>
      </c>
      <c r="AA152" s="111">
        <v>0</v>
      </c>
      <c r="AB152" s="111">
        <v>0</v>
      </c>
      <c r="AC152" s="111">
        <v>0</v>
      </c>
      <c r="AD152" s="111">
        <v>0</v>
      </c>
      <c r="AE152" s="111">
        <v>0</v>
      </c>
      <c r="AF152" s="111">
        <v>0</v>
      </c>
      <c r="AG152" s="118">
        <v>0</v>
      </c>
      <c r="AI152" s="111">
        <v>0</v>
      </c>
      <c r="AJ152" s="111">
        <v>0</v>
      </c>
      <c r="AK152" s="111">
        <v>0</v>
      </c>
      <c r="AL152" s="111">
        <v>0</v>
      </c>
      <c r="AM152" s="111">
        <v>0</v>
      </c>
      <c r="AN152" s="111">
        <v>0</v>
      </c>
      <c r="AO152" s="111">
        <v>0</v>
      </c>
      <c r="AP152" s="111">
        <v>0</v>
      </c>
      <c r="AQ152" s="111">
        <v>0</v>
      </c>
      <c r="AR152" t="s">
        <v>383</v>
      </c>
      <c r="AS152">
        <f t="shared" si="86"/>
        <v>0</v>
      </c>
      <c r="AT152">
        <f t="shared" si="65"/>
        <v>0</v>
      </c>
      <c r="AU152">
        <f t="shared" si="66"/>
        <v>0</v>
      </c>
      <c r="AV152" s="113">
        <f t="shared" si="67"/>
        <v>0</v>
      </c>
      <c r="AW152" s="97">
        <f t="shared" si="68"/>
        <v>0</v>
      </c>
      <c r="AX152" s="114">
        <f t="shared" si="69"/>
        <v>0</v>
      </c>
      <c r="AY152" s="114">
        <f t="shared" si="70"/>
        <v>0</v>
      </c>
      <c r="AZ152" s="114">
        <f t="shared" si="71"/>
        <v>0</v>
      </c>
      <c r="BB152" s="115">
        <f t="shared" si="72"/>
        <v>0</v>
      </c>
      <c r="BC152" s="116">
        <f t="shared" si="73"/>
        <v>0</v>
      </c>
      <c r="BD152" s="116">
        <f t="shared" si="74"/>
        <v>0</v>
      </c>
      <c r="BE152" s="97">
        <f t="shared" si="75"/>
        <v>0</v>
      </c>
      <c r="BG152" s="114">
        <f t="shared" si="87"/>
        <v>0.02</v>
      </c>
      <c r="BH152" s="114">
        <f t="shared" si="76"/>
        <v>0</v>
      </c>
      <c r="BI152" s="114">
        <f t="shared" si="88"/>
        <v>0</v>
      </c>
      <c r="BJ152" s="114">
        <f t="shared" si="77"/>
        <v>0</v>
      </c>
      <c r="BK152" s="114">
        <f t="shared" si="89"/>
        <v>0</v>
      </c>
      <c r="BL152" s="114">
        <f t="shared" si="78"/>
        <v>0</v>
      </c>
      <c r="BM152" s="117">
        <f t="shared" si="79"/>
        <v>0.02</v>
      </c>
      <c r="BN152" s="114">
        <f t="shared" si="80"/>
        <v>0</v>
      </c>
      <c r="BO152" s="114">
        <f t="shared" si="90"/>
        <v>0</v>
      </c>
      <c r="BP152" s="114">
        <f t="shared" si="81"/>
        <v>0</v>
      </c>
      <c r="BQ152" s="114">
        <f t="shared" si="91"/>
        <v>0</v>
      </c>
      <c r="BR152" s="114">
        <f t="shared" si="82"/>
        <v>0</v>
      </c>
      <c r="BS152" s="114">
        <f t="shared" si="92"/>
        <v>0</v>
      </c>
      <c r="BT152" s="114">
        <f t="shared" si="83"/>
        <v>0</v>
      </c>
      <c r="BU152">
        <f t="shared" si="84"/>
        <v>0</v>
      </c>
      <c r="BW152" s="71">
        <f t="shared" si="85"/>
        <v>0</v>
      </c>
      <c r="BX152" s="70">
        <f t="shared" si="93"/>
        <v>0</v>
      </c>
      <c r="BY152" s="111">
        <f t="shared" si="94"/>
        <v>0</v>
      </c>
      <c r="BZ152" s="70">
        <f t="shared" si="95"/>
        <v>0</v>
      </c>
    </row>
    <row r="153" spans="1:78" ht="15">
      <c r="A153" t="str">
        <f t="shared" si="96"/>
        <v>376544</v>
      </c>
      <c r="B153" t="s">
        <v>211</v>
      </c>
      <c r="C153" t="s">
        <v>383</v>
      </c>
      <c r="D153" t="s">
        <v>212</v>
      </c>
      <c r="E153" t="s">
        <v>213</v>
      </c>
      <c r="I153" t="s">
        <v>368</v>
      </c>
      <c r="J153" t="s">
        <v>369</v>
      </c>
      <c r="K153" s="119">
        <v>45412</v>
      </c>
      <c r="L153" s="111">
        <v>0.1</v>
      </c>
      <c r="M153" s="111">
        <v>0</v>
      </c>
      <c r="N153" s="111">
        <v>0</v>
      </c>
      <c r="O153" s="111">
        <v>0.1</v>
      </c>
      <c r="P153" s="111">
        <v>0.1</v>
      </c>
      <c r="Q153" s="111">
        <v>0</v>
      </c>
      <c r="R153" s="111">
        <v>0</v>
      </c>
      <c r="S153" s="111">
        <v>0.1</v>
      </c>
      <c r="T153" s="111">
        <v>0</v>
      </c>
      <c r="U153" s="111">
        <v>0</v>
      </c>
      <c r="V153" s="111">
        <v>0</v>
      </c>
      <c r="W153" s="111">
        <v>0</v>
      </c>
      <c r="X153" s="111">
        <v>0</v>
      </c>
      <c r="Y153" s="111">
        <v>0</v>
      </c>
      <c r="Z153" s="111">
        <v>0</v>
      </c>
      <c r="AA153" s="111">
        <v>0</v>
      </c>
      <c r="AB153" s="111">
        <v>0</v>
      </c>
      <c r="AC153" s="111">
        <v>0</v>
      </c>
      <c r="AD153" s="111">
        <v>0</v>
      </c>
      <c r="AE153" s="111">
        <v>0</v>
      </c>
      <c r="AF153" s="111">
        <v>0</v>
      </c>
      <c r="AG153" s="118">
        <v>0</v>
      </c>
      <c r="AI153" s="111">
        <v>0</v>
      </c>
      <c r="AJ153" s="111">
        <v>0</v>
      </c>
      <c r="AK153" s="111">
        <v>0</v>
      </c>
      <c r="AL153" s="111">
        <v>0</v>
      </c>
      <c r="AM153" s="111">
        <v>0</v>
      </c>
      <c r="AN153" s="111">
        <v>0</v>
      </c>
      <c r="AO153" s="111">
        <v>0</v>
      </c>
      <c r="AP153" s="111">
        <v>0</v>
      </c>
      <c r="AQ153" s="111">
        <v>0</v>
      </c>
      <c r="AR153" t="s">
        <v>383</v>
      </c>
      <c r="AS153">
        <f t="shared" si="86"/>
        <v>0</v>
      </c>
      <c r="AT153">
        <f t="shared" si="65"/>
        <v>0</v>
      </c>
      <c r="AU153">
        <f t="shared" si="66"/>
        <v>0</v>
      </c>
      <c r="AV153" s="113">
        <f t="shared" si="67"/>
        <v>0</v>
      </c>
      <c r="AW153" s="97">
        <f t="shared" si="68"/>
        <v>0</v>
      </c>
      <c r="AX153" s="114">
        <f t="shared" si="69"/>
        <v>0</v>
      </c>
      <c r="AY153" s="114">
        <f t="shared" si="70"/>
        <v>0</v>
      </c>
      <c r="AZ153" s="114">
        <f t="shared" si="71"/>
        <v>0</v>
      </c>
      <c r="BB153" s="115">
        <f t="shared" si="72"/>
        <v>0</v>
      </c>
      <c r="BC153" s="116">
        <f t="shared" si="73"/>
        <v>0</v>
      </c>
      <c r="BD153" s="116">
        <f t="shared" si="74"/>
        <v>0</v>
      </c>
      <c r="BE153" s="97">
        <f t="shared" si="75"/>
        <v>0</v>
      </c>
      <c r="BG153" s="114">
        <f t="shared" si="87"/>
        <v>0.1</v>
      </c>
      <c r="BH153" s="114">
        <f t="shared" si="76"/>
        <v>0</v>
      </c>
      <c r="BI153" s="114">
        <f t="shared" si="88"/>
        <v>0</v>
      </c>
      <c r="BJ153" s="114">
        <f t="shared" si="77"/>
        <v>0</v>
      </c>
      <c r="BK153" s="114">
        <f t="shared" si="89"/>
        <v>0</v>
      </c>
      <c r="BL153" s="114">
        <f t="shared" si="78"/>
        <v>0</v>
      </c>
      <c r="BM153" s="117">
        <f t="shared" si="79"/>
        <v>0.1</v>
      </c>
      <c r="BN153" s="114">
        <f t="shared" si="80"/>
        <v>0</v>
      </c>
      <c r="BO153" s="114">
        <f t="shared" si="90"/>
        <v>0</v>
      </c>
      <c r="BP153" s="114">
        <f t="shared" si="81"/>
        <v>0</v>
      </c>
      <c r="BQ153" s="114">
        <f t="shared" si="91"/>
        <v>0</v>
      </c>
      <c r="BR153" s="114">
        <f t="shared" si="82"/>
        <v>0</v>
      </c>
      <c r="BS153" s="114">
        <f t="shared" si="92"/>
        <v>0</v>
      </c>
      <c r="BT153" s="114">
        <f t="shared" si="83"/>
        <v>0</v>
      </c>
      <c r="BU153">
        <f t="shared" si="84"/>
        <v>0</v>
      </c>
      <c r="BW153" s="71">
        <f t="shared" si="85"/>
        <v>0</v>
      </c>
      <c r="BX153" s="70">
        <f t="shared" si="93"/>
        <v>0</v>
      </c>
      <c r="BY153" s="111">
        <f t="shared" si="94"/>
        <v>0</v>
      </c>
      <c r="BZ153" s="70">
        <f t="shared" si="95"/>
        <v>0</v>
      </c>
    </row>
    <row r="154" spans="1:78" ht="15">
      <c r="A154" t="str">
        <f t="shared" si="96"/>
        <v>376544</v>
      </c>
      <c r="B154" t="s">
        <v>211</v>
      </c>
      <c r="C154" t="s">
        <v>383</v>
      </c>
      <c r="D154" t="s">
        <v>212</v>
      </c>
      <c r="E154" t="s">
        <v>213</v>
      </c>
      <c r="I154" t="s">
        <v>370</v>
      </c>
      <c r="J154" t="s">
        <v>371</v>
      </c>
      <c r="K154" s="119">
        <v>45443</v>
      </c>
      <c r="L154" s="111">
        <v>0.1</v>
      </c>
      <c r="M154" s="111">
        <v>0</v>
      </c>
      <c r="N154" s="111">
        <v>0</v>
      </c>
      <c r="O154" s="111">
        <v>0.1</v>
      </c>
      <c r="P154" s="111">
        <v>0.1</v>
      </c>
      <c r="Q154" s="111">
        <v>0</v>
      </c>
      <c r="R154" s="111">
        <v>0</v>
      </c>
      <c r="S154" s="111">
        <v>0.1</v>
      </c>
      <c r="T154" s="111">
        <v>0</v>
      </c>
      <c r="U154" s="111">
        <v>0</v>
      </c>
      <c r="V154" s="111">
        <v>0</v>
      </c>
      <c r="W154" s="111">
        <v>0</v>
      </c>
      <c r="X154" s="111">
        <v>0</v>
      </c>
      <c r="Y154" s="111">
        <v>0</v>
      </c>
      <c r="Z154" s="111">
        <v>0</v>
      </c>
      <c r="AA154" s="111">
        <v>0</v>
      </c>
      <c r="AB154" s="111">
        <v>0</v>
      </c>
      <c r="AC154" s="111">
        <v>0</v>
      </c>
      <c r="AD154" s="111">
        <v>0</v>
      </c>
      <c r="AE154" s="111">
        <v>0</v>
      </c>
      <c r="AF154" s="111">
        <v>0</v>
      </c>
      <c r="AG154" s="118">
        <v>0</v>
      </c>
      <c r="AI154" s="111">
        <v>0</v>
      </c>
      <c r="AJ154" s="111">
        <v>0</v>
      </c>
      <c r="AK154" s="111">
        <v>0</v>
      </c>
      <c r="AL154" s="111">
        <v>0</v>
      </c>
      <c r="AM154" s="111">
        <v>0</v>
      </c>
      <c r="AN154" s="111">
        <v>0</v>
      </c>
      <c r="AO154" s="111">
        <v>0</v>
      </c>
      <c r="AP154" s="111">
        <v>0</v>
      </c>
      <c r="AQ154" s="111">
        <v>0</v>
      </c>
      <c r="AR154" t="s">
        <v>383</v>
      </c>
      <c r="AS154">
        <f t="shared" si="86"/>
        <v>0</v>
      </c>
      <c r="AT154">
        <f t="shared" si="65"/>
        <v>0</v>
      </c>
      <c r="AU154">
        <f t="shared" si="66"/>
        <v>0</v>
      </c>
      <c r="AV154" s="113">
        <f t="shared" si="67"/>
        <v>0</v>
      </c>
      <c r="AW154" s="97">
        <f t="shared" si="68"/>
        <v>0</v>
      </c>
      <c r="AX154" s="114">
        <f t="shared" si="69"/>
        <v>0</v>
      </c>
      <c r="AY154" s="114">
        <f t="shared" si="70"/>
        <v>0</v>
      </c>
      <c r="AZ154" s="114">
        <f t="shared" si="71"/>
        <v>0</v>
      </c>
      <c r="BB154" s="115">
        <f t="shared" si="72"/>
        <v>0</v>
      </c>
      <c r="BC154" s="116">
        <f t="shared" si="73"/>
        <v>0</v>
      </c>
      <c r="BD154" s="116">
        <f t="shared" si="74"/>
        <v>0</v>
      </c>
      <c r="BE154" s="97">
        <f t="shared" si="75"/>
        <v>0</v>
      </c>
      <c r="BG154" s="114">
        <f t="shared" si="87"/>
        <v>0.1</v>
      </c>
      <c r="BH154" s="114">
        <f t="shared" si="76"/>
        <v>0</v>
      </c>
      <c r="BI154" s="114">
        <f t="shared" si="88"/>
        <v>0</v>
      </c>
      <c r="BJ154" s="114">
        <f t="shared" si="77"/>
        <v>0</v>
      </c>
      <c r="BK154" s="114">
        <f t="shared" si="89"/>
        <v>0</v>
      </c>
      <c r="BL154" s="114">
        <f t="shared" si="78"/>
        <v>0</v>
      </c>
      <c r="BM154" s="117">
        <f t="shared" si="79"/>
        <v>0.1</v>
      </c>
      <c r="BN154" s="114">
        <f t="shared" si="80"/>
        <v>0</v>
      </c>
      <c r="BO154" s="114">
        <f t="shared" si="90"/>
        <v>0</v>
      </c>
      <c r="BP154" s="114">
        <f t="shared" si="81"/>
        <v>0</v>
      </c>
      <c r="BQ154" s="114">
        <f t="shared" si="91"/>
        <v>0</v>
      </c>
      <c r="BR154" s="114">
        <f t="shared" si="82"/>
        <v>0</v>
      </c>
      <c r="BS154" s="114">
        <f t="shared" si="92"/>
        <v>0</v>
      </c>
      <c r="BT154" s="114">
        <f t="shared" si="83"/>
        <v>0</v>
      </c>
      <c r="BU154">
        <f t="shared" si="84"/>
        <v>0</v>
      </c>
      <c r="BW154" s="71">
        <f t="shared" si="85"/>
        <v>0</v>
      </c>
      <c r="BX154" s="70">
        <f t="shared" si="93"/>
        <v>0</v>
      </c>
      <c r="BY154" s="111">
        <f t="shared" si="94"/>
        <v>0</v>
      </c>
      <c r="BZ154" s="70">
        <f t="shared" si="95"/>
        <v>0</v>
      </c>
    </row>
    <row r="155" spans="1:78" ht="15">
      <c r="A155" t="str">
        <f t="shared" si="96"/>
        <v>376544</v>
      </c>
      <c r="B155" t="s">
        <v>211</v>
      </c>
      <c r="C155" t="s">
        <v>383</v>
      </c>
      <c r="D155" t="s">
        <v>212</v>
      </c>
      <c r="E155" t="s">
        <v>213</v>
      </c>
      <c r="I155" t="s">
        <v>349</v>
      </c>
      <c r="J155" t="s">
        <v>349</v>
      </c>
      <c r="K155" s="119">
        <v>45471</v>
      </c>
      <c r="L155" s="111">
        <v>0.1</v>
      </c>
      <c r="M155" s="111">
        <v>0</v>
      </c>
      <c r="N155" s="111">
        <v>0</v>
      </c>
      <c r="O155" s="111">
        <v>0.1</v>
      </c>
      <c r="P155" s="111">
        <v>0.1</v>
      </c>
      <c r="Q155" s="111">
        <v>0</v>
      </c>
      <c r="R155" s="111">
        <v>0</v>
      </c>
      <c r="S155" s="111">
        <v>0.1</v>
      </c>
      <c r="T155" s="111">
        <v>0</v>
      </c>
      <c r="U155" s="111">
        <v>0</v>
      </c>
      <c r="V155" s="111">
        <v>0</v>
      </c>
      <c r="W155" s="111">
        <v>0</v>
      </c>
      <c r="X155" s="111">
        <v>0</v>
      </c>
      <c r="Y155" s="111">
        <v>0</v>
      </c>
      <c r="Z155" s="111">
        <v>0</v>
      </c>
      <c r="AA155" s="111">
        <v>0</v>
      </c>
      <c r="AB155" s="111">
        <v>0</v>
      </c>
      <c r="AC155" s="111">
        <v>0</v>
      </c>
      <c r="AD155" s="111">
        <v>0</v>
      </c>
      <c r="AE155" s="111">
        <v>0</v>
      </c>
      <c r="AF155" s="111">
        <v>0</v>
      </c>
      <c r="AG155" s="118">
        <v>0</v>
      </c>
      <c r="AI155" s="111">
        <v>0</v>
      </c>
      <c r="AJ155" s="111">
        <v>0</v>
      </c>
      <c r="AK155" s="111">
        <v>0</v>
      </c>
      <c r="AL155" s="111">
        <v>0</v>
      </c>
      <c r="AM155" s="111">
        <v>0</v>
      </c>
      <c r="AN155" s="111">
        <v>0</v>
      </c>
      <c r="AO155" s="111">
        <v>0</v>
      </c>
      <c r="AP155" s="111">
        <v>0</v>
      </c>
      <c r="AQ155" s="111">
        <v>0</v>
      </c>
      <c r="AR155" t="s">
        <v>383</v>
      </c>
      <c r="AS155">
        <f t="shared" si="86"/>
        <v>0</v>
      </c>
      <c r="AT155">
        <f t="shared" si="65"/>
        <v>0</v>
      </c>
      <c r="AU155">
        <f t="shared" si="66"/>
        <v>0</v>
      </c>
      <c r="AV155" s="113">
        <f t="shared" si="67"/>
        <v>0</v>
      </c>
      <c r="AW155" s="97">
        <f t="shared" si="68"/>
        <v>0</v>
      </c>
      <c r="AX155" s="114">
        <f t="shared" si="69"/>
        <v>0</v>
      </c>
      <c r="AY155" s="114">
        <f t="shared" si="70"/>
        <v>0</v>
      </c>
      <c r="AZ155" s="114">
        <f t="shared" si="71"/>
        <v>0</v>
      </c>
      <c r="BB155" s="115">
        <f t="shared" si="72"/>
        <v>0</v>
      </c>
      <c r="BC155" s="116">
        <f t="shared" si="73"/>
        <v>0</v>
      </c>
      <c r="BD155" s="116">
        <f t="shared" si="74"/>
        <v>0</v>
      </c>
      <c r="BE155" s="97">
        <f t="shared" si="75"/>
        <v>0</v>
      </c>
      <c r="BG155" s="114">
        <f t="shared" si="87"/>
        <v>0.1</v>
      </c>
      <c r="BH155" s="114">
        <f t="shared" si="76"/>
        <v>0</v>
      </c>
      <c r="BI155" s="114">
        <f t="shared" si="88"/>
        <v>0</v>
      </c>
      <c r="BJ155" s="114">
        <f t="shared" si="77"/>
        <v>0</v>
      </c>
      <c r="BK155" s="114">
        <f t="shared" si="89"/>
        <v>0</v>
      </c>
      <c r="BL155" s="114">
        <f t="shared" si="78"/>
        <v>0</v>
      </c>
      <c r="BM155" s="117">
        <f t="shared" si="79"/>
        <v>0.1</v>
      </c>
      <c r="BN155" s="114">
        <f t="shared" si="80"/>
        <v>0</v>
      </c>
      <c r="BO155" s="114">
        <f t="shared" si="90"/>
        <v>0</v>
      </c>
      <c r="BP155" s="114">
        <f t="shared" si="81"/>
        <v>0</v>
      </c>
      <c r="BQ155" s="114">
        <f t="shared" si="91"/>
        <v>0</v>
      </c>
      <c r="BR155" s="114">
        <f t="shared" si="82"/>
        <v>0</v>
      </c>
      <c r="BS155" s="114">
        <f t="shared" si="92"/>
        <v>0</v>
      </c>
      <c r="BT155" s="114">
        <f t="shared" si="83"/>
        <v>0</v>
      </c>
      <c r="BU155">
        <f t="shared" si="84"/>
        <v>0</v>
      </c>
      <c r="BW155" s="71">
        <f t="shared" si="85"/>
        <v>0</v>
      </c>
      <c r="BX155" s="70">
        <f t="shared" si="93"/>
        <v>0</v>
      </c>
      <c r="BY155" s="111">
        <f t="shared" si="94"/>
        <v>0</v>
      </c>
      <c r="BZ155" s="70">
        <f t="shared" si="95"/>
        <v>0</v>
      </c>
    </row>
    <row r="156" spans="1:78" ht="15">
      <c r="A156" t="str">
        <f t="shared" si="96"/>
        <v>376544</v>
      </c>
      <c r="B156" t="s">
        <v>211</v>
      </c>
      <c r="C156" t="s">
        <v>383</v>
      </c>
      <c r="D156" t="s">
        <v>212</v>
      </c>
      <c r="E156" t="s">
        <v>213</v>
      </c>
      <c r="I156" t="s">
        <v>372</v>
      </c>
      <c r="J156" t="s">
        <v>372</v>
      </c>
      <c r="K156" s="119">
        <v>45504</v>
      </c>
      <c r="L156" s="111">
        <v>0.1</v>
      </c>
      <c r="M156" s="111">
        <v>0</v>
      </c>
      <c r="N156" s="111">
        <v>0</v>
      </c>
      <c r="O156" s="111">
        <v>0.1</v>
      </c>
      <c r="P156" s="111">
        <v>0.1</v>
      </c>
      <c r="Q156" s="111">
        <v>0</v>
      </c>
      <c r="R156" s="111">
        <v>0</v>
      </c>
      <c r="S156" s="111">
        <v>0.1</v>
      </c>
      <c r="T156" s="111">
        <v>0</v>
      </c>
      <c r="U156" s="111">
        <v>0</v>
      </c>
      <c r="V156" s="111">
        <v>0</v>
      </c>
      <c r="W156" s="111">
        <v>0</v>
      </c>
      <c r="X156" s="111">
        <v>0</v>
      </c>
      <c r="Y156" s="111">
        <v>0</v>
      </c>
      <c r="Z156" s="111">
        <v>0</v>
      </c>
      <c r="AA156" s="111">
        <v>0</v>
      </c>
      <c r="AB156" s="111">
        <v>0</v>
      </c>
      <c r="AC156" s="111">
        <v>0</v>
      </c>
      <c r="AD156" s="111">
        <v>0</v>
      </c>
      <c r="AE156" s="111">
        <v>0</v>
      </c>
      <c r="AF156" s="111">
        <v>0</v>
      </c>
      <c r="AG156" s="118">
        <v>0</v>
      </c>
      <c r="AI156" s="111">
        <v>0</v>
      </c>
      <c r="AJ156" s="111">
        <v>0</v>
      </c>
      <c r="AK156" s="111">
        <v>0</v>
      </c>
      <c r="AL156" s="111">
        <v>0</v>
      </c>
      <c r="AM156" s="111">
        <v>0</v>
      </c>
      <c r="AN156" s="111">
        <v>0</v>
      </c>
      <c r="AO156" s="111">
        <v>0</v>
      </c>
      <c r="AP156" s="111">
        <v>0</v>
      </c>
      <c r="AQ156" s="111">
        <v>0</v>
      </c>
      <c r="AR156" t="s">
        <v>383</v>
      </c>
      <c r="AS156">
        <f t="shared" si="86"/>
        <v>0</v>
      </c>
      <c r="AT156">
        <f t="shared" si="65"/>
        <v>0</v>
      </c>
      <c r="AU156">
        <f t="shared" si="66"/>
        <v>0</v>
      </c>
      <c r="AV156" s="113">
        <f t="shared" si="67"/>
        <v>0</v>
      </c>
      <c r="AW156" s="97">
        <f t="shared" si="68"/>
        <v>0</v>
      </c>
      <c r="AX156" s="114">
        <f t="shared" si="69"/>
        <v>0</v>
      </c>
      <c r="AY156" s="114">
        <f t="shared" si="70"/>
        <v>0</v>
      </c>
      <c r="AZ156" s="114">
        <f t="shared" si="71"/>
        <v>0</v>
      </c>
      <c r="BB156" s="115">
        <f t="shared" si="72"/>
        <v>0</v>
      </c>
      <c r="BC156" s="116">
        <f t="shared" si="73"/>
        <v>0</v>
      </c>
      <c r="BD156" s="116">
        <f t="shared" si="74"/>
        <v>0</v>
      </c>
      <c r="BE156" s="97">
        <f t="shared" si="75"/>
        <v>0</v>
      </c>
      <c r="BG156" s="114">
        <f t="shared" si="87"/>
        <v>0.1</v>
      </c>
      <c r="BH156" s="114">
        <f t="shared" si="76"/>
        <v>0</v>
      </c>
      <c r="BI156" s="114">
        <f t="shared" si="88"/>
        <v>0</v>
      </c>
      <c r="BJ156" s="114">
        <f t="shared" si="77"/>
        <v>0</v>
      </c>
      <c r="BK156" s="114">
        <f t="shared" si="89"/>
        <v>0</v>
      </c>
      <c r="BL156" s="114">
        <f t="shared" si="78"/>
        <v>0</v>
      </c>
      <c r="BM156" s="117">
        <f t="shared" si="79"/>
        <v>0.1</v>
      </c>
      <c r="BN156" s="114">
        <f t="shared" si="80"/>
        <v>0</v>
      </c>
      <c r="BO156" s="114">
        <f t="shared" si="90"/>
        <v>0</v>
      </c>
      <c r="BP156" s="114">
        <f t="shared" si="81"/>
        <v>0</v>
      </c>
      <c r="BQ156" s="114">
        <f t="shared" si="91"/>
        <v>0</v>
      </c>
      <c r="BR156" s="114">
        <f t="shared" si="82"/>
        <v>0</v>
      </c>
      <c r="BS156" s="114">
        <f t="shared" si="92"/>
        <v>0</v>
      </c>
      <c r="BT156" s="114">
        <f t="shared" si="83"/>
        <v>0</v>
      </c>
      <c r="BU156">
        <f t="shared" si="84"/>
        <v>0</v>
      </c>
      <c r="BW156" s="71">
        <f t="shared" si="85"/>
        <v>0</v>
      </c>
      <c r="BX156" s="70">
        <f t="shared" si="93"/>
        <v>0</v>
      </c>
      <c r="BY156" s="111">
        <f t="shared" si="94"/>
        <v>0</v>
      </c>
      <c r="BZ156" s="70">
        <f t="shared" si="95"/>
        <v>0</v>
      </c>
    </row>
    <row r="157" spans="1:78" ht="15">
      <c r="A157" t="str">
        <f t="shared" si="96"/>
        <v>376544</v>
      </c>
      <c r="B157" t="s">
        <v>211</v>
      </c>
      <c r="C157" t="s">
        <v>383</v>
      </c>
      <c r="D157" t="s">
        <v>212</v>
      </c>
      <c r="E157" t="s">
        <v>213</v>
      </c>
      <c r="I157" t="s">
        <v>373</v>
      </c>
      <c r="J157" t="s">
        <v>373</v>
      </c>
      <c r="K157" s="119">
        <v>45534</v>
      </c>
      <c r="L157" s="111">
        <v>0.1</v>
      </c>
      <c r="M157" s="111">
        <v>0</v>
      </c>
      <c r="N157" s="111">
        <v>0</v>
      </c>
      <c r="O157" s="111">
        <v>0.1</v>
      </c>
      <c r="P157" s="111">
        <v>0.1</v>
      </c>
      <c r="Q157" s="111">
        <v>0</v>
      </c>
      <c r="R157" s="111">
        <v>0</v>
      </c>
      <c r="S157" s="111">
        <v>0.1</v>
      </c>
      <c r="T157" s="111">
        <v>0</v>
      </c>
      <c r="U157" s="111">
        <v>0</v>
      </c>
      <c r="V157" s="111">
        <v>0</v>
      </c>
      <c r="W157" s="111">
        <v>0</v>
      </c>
      <c r="X157" s="111">
        <v>0</v>
      </c>
      <c r="Y157" s="111">
        <v>0</v>
      </c>
      <c r="Z157" s="111">
        <v>0</v>
      </c>
      <c r="AA157" s="111">
        <v>0</v>
      </c>
      <c r="AB157" s="111">
        <v>0</v>
      </c>
      <c r="AC157" s="111">
        <v>0</v>
      </c>
      <c r="AD157" s="111">
        <v>0</v>
      </c>
      <c r="AE157" s="111">
        <v>0</v>
      </c>
      <c r="AF157" s="111">
        <v>0</v>
      </c>
      <c r="AG157" s="118">
        <v>0</v>
      </c>
      <c r="AI157" s="111">
        <v>0</v>
      </c>
      <c r="AJ157" s="111">
        <v>0</v>
      </c>
      <c r="AK157" s="111">
        <v>0</v>
      </c>
      <c r="AL157" s="111">
        <v>0</v>
      </c>
      <c r="AM157" s="111">
        <v>0</v>
      </c>
      <c r="AN157" s="111">
        <v>0</v>
      </c>
      <c r="AO157" s="111">
        <v>0</v>
      </c>
      <c r="AP157" s="111">
        <v>0</v>
      </c>
      <c r="AQ157" s="111">
        <v>0</v>
      </c>
      <c r="AR157" t="s">
        <v>383</v>
      </c>
      <c r="AS157">
        <f t="shared" si="86"/>
        <v>0</v>
      </c>
      <c r="AT157">
        <f t="shared" si="65"/>
        <v>0</v>
      </c>
      <c r="AU157">
        <f t="shared" si="66"/>
        <v>0</v>
      </c>
      <c r="AV157" s="113">
        <f t="shared" si="67"/>
        <v>0</v>
      </c>
      <c r="AW157" s="97">
        <f t="shared" si="68"/>
        <v>0</v>
      </c>
      <c r="AX157" s="114">
        <f t="shared" si="69"/>
        <v>0</v>
      </c>
      <c r="AY157" s="114">
        <f t="shared" si="70"/>
        <v>0</v>
      </c>
      <c r="AZ157" s="114">
        <f t="shared" si="71"/>
        <v>0</v>
      </c>
      <c r="BB157" s="115">
        <f t="shared" si="72"/>
        <v>0</v>
      </c>
      <c r="BC157" s="116">
        <f t="shared" si="73"/>
        <v>0</v>
      </c>
      <c r="BD157" s="116">
        <f t="shared" si="74"/>
        <v>0</v>
      </c>
      <c r="BE157" s="97">
        <f t="shared" si="75"/>
        <v>0</v>
      </c>
      <c r="BG157" s="114">
        <f t="shared" si="87"/>
        <v>0.1</v>
      </c>
      <c r="BH157" s="114">
        <f t="shared" si="76"/>
        <v>0</v>
      </c>
      <c r="BI157" s="114">
        <f t="shared" si="88"/>
        <v>0</v>
      </c>
      <c r="BJ157" s="114">
        <f t="shared" si="77"/>
        <v>0</v>
      </c>
      <c r="BK157" s="114">
        <f t="shared" si="89"/>
        <v>0</v>
      </c>
      <c r="BL157" s="114">
        <f t="shared" si="78"/>
        <v>0</v>
      </c>
      <c r="BM157" s="117">
        <f t="shared" si="79"/>
        <v>0.1</v>
      </c>
      <c r="BN157" s="114">
        <f t="shared" si="80"/>
        <v>0</v>
      </c>
      <c r="BO157" s="114">
        <f t="shared" si="90"/>
        <v>0</v>
      </c>
      <c r="BP157" s="114">
        <f t="shared" si="81"/>
        <v>0</v>
      </c>
      <c r="BQ157" s="114">
        <f t="shared" si="91"/>
        <v>0</v>
      </c>
      <c r="BR157" s="114">
        <f t="shared" si="82"/>
        <v>0</v>
      </c>
      <c r="BS157" s="114">
        <f t="shared" si="92"/>
        <v>0</v>
      </c>
      <c r="BT157" s="114">
        <f t="shared" si="83"/>
        <v>0</v>
      </c>
      <c r="BU157">
        <f t="shared" si="84"/>
        <v>0</v>
      </c>
      <c r="BW157" s="71">
        <f t="shared" si="85"/>
        <v>0</v>
      </c>
      <c r="BX157" s="70">
        <f t="shared" si="93"/>
        <v>0</v>
      </c>
      <c r="BY157" s="111">
        <f t="shared" si="94"/>
        <v>0</v>
      </c>
      <c r="BZ157" s="70">
        <f t="shared" si="95"/>
        <v>0</v>
      </c>
    </row>
    <row r="158" spans="1:78" ht="15">
      <c r="A158" t="str">
        <f t="shared" si="96"/>
        <v>376544</v>
      </c>
      <c r="B158" t="s">
        <v>211</v>
      </c>
      <c r="C158" t="s">
        <v>383</v>
      </c>
      <c r="D158" t="s">
        <v>212</v>
      </c>
      <c r="E158" t="s">
        <v>213</v>
      </c>
      <c r="I158" t="s">
        <v>350</v>
      </c>
      <c r="J158" t="s">
        <v>350</v>
      </c>
      <c r="K158" s="119">
        <v>45565</v>
      </c>
      <c r="L158" s="111">
        <v>0.08</v>
      </c>
      <c r="M158" s="111">
        <v>0</v>
      </c>
      <c r="N158" s="111">
        <v>0</v>
      </c>
      <c r="O158" s="111">
        <v>0.08</v>
      </c>
      <c r="P158" s="111">
        <v>0.08</v>
      </c>
      <c r="Q158" s="111">
        <v>0</v>
      </c>
      <c r="R158" s="111">
        <v>0</v>
      </c>
      <c r="S158" s="111">
        <v>0.08</v>
      </c>
      <c r="T158" s="111">
        <v>0</v>
      </c>
      <c r="U158" s="111">
        <v>0</v>
      </c>
      <c r="V158" s="111">
        <v>0</v>
      </c>
      <c r="W158" s="111">
        <v>0</v>
      </c>
      <c r="X158" s="111">
        <v>0</v>
      </c>
      <c r="Y158" s="111">
        <v>0</v>
      </c>
      <c r="Z158" s="111">
        <v>0</v>
      </c>
      <c r="AA158" s="111">
        <v>0</v>
      </c>
      <c r="AB158" s="111">
        <v>0</v>
      </c>
      <c r="AC158" s="111">
        <v>0</v>
      </c>
      <c r="AD158" s="111">
        <v>0</v>
      </c>
      <c r="AE158" s="111">
        <v>0</v>
      </c>
      <c r="AF158" s="111">
        <v>0</v>
      </c>
      <c r="AG158" s="118">
        <v>0</v>
      </c>
      <c r="AI158" s="111">
        <v>0</v>
      </c>
      <c r="AJ158" s="111">
        <v>0</v>
      </c>
      <c r="AK158" s="111">
        <v>0</v>
      </c>
      <c r="AL158" s="111">
        <v>0</v>
      </c>
      <c r="AM158" s="111">
        <v>0</v>
      </c>
      <c r="AN158" s="111">
        <v>0</v>
      </c>
      <c r="AO158" s="111">
        <v>0</v>
      </c>
      <c r="AP158" s="111">
        <v>0</v>
      </c>
      <c r="AQ158" s="111">
        <v>0</v>
      </c>
      <c r="AR158" t="s">
        <v>383</v>
      </c>
      <c r="AS158">
        <f t="shared" si="86"/>
        <v>0</v>
      </c>
      <c r="AT158">
        <f t="shared" si="65"/>
        <v>0</v>
      </c>
      <c r="AU158">
        <f t="shared" si="66"/>
        <v>0</v>
      </c>
      <c r="AV158" s="113">
        <f t="shared" si="67"/>
        <v>0</v>
      </c>
      <c r="AW158" s="97">
        <f t="shared" si="68"/>
        <v>0</v>
      </c>
      <c r="AX158" s="114">
        <f t="shared" si="69"/>
        <v>0</v>
      </c>
      <c r="AY158" s="114">
        <f t="shared" si="70"/>
        <v>0</v>
      </c>
      <c r="AZ158" s="114">
        <f t="shared" si="71"/>
        <v>0</v>
      </c>
      <c r="BB158" s="115">
        <f t="shared" si="72"/>
        <v>0</v>
      </c>
      <c r="BC158" s="116">
        <f t="shared" si="73"/>
        <v>0</v>
      </c>
      <c r="BD158" s="116">
        <f t="shared" si="74"/>
        <v>0</v>
      </c>
      <c r="BE158" s="97">
        <f t="shared" si="75"/>
        <v>0</v>
      </c>
      <c r="BG158" s="114">
        <f t="shared" si="87"/>
        <v>0.08</v>
      </c>
      <c r="BH158" s="114">
        <f t="shared" si="76"/>
        <v>0</v>
      </c>
      <c r="BI158" s="114">
        <f t="shared" si="88"/>
        <v>0</v>
      </c>
      <c r="BJ158" s="114">
        <f t="shared" si="77"/>
        <v>0</v>
      </c>
      <c r="BK158" s="114">
        <f t="shared" si="89"/>
        <v>0</v>
      </c>
      <c r="BL158" s="114">
        <f t="shared" si="78"/>
        <v>0</v>
      </c>
      <c r="BM158" s="117">
        <f t="shared" si="79"/>
        <v>0.08</v>
      </c>
      <c r="BN158" s="114">
        <f t="shared" si="80"/>
        <v>0</v>
      </c>
      <c r="BO158" s="114">
        <f t="shared" si="90"/>
        <v>0</v>
      </c>
      <c r="BP158" s="114">
        <f t="shared" si="81"/>
        <v>0</v>
      </c>
      <c r="BQ158" s="114">
        <f t="shared" si="91"/>
        <v>0</v>
      </c>
      <c r="BR158" s="114">
        <f t="shared" si="82"/>
        <v>0</v>
      </c>
      <c r="BS158" s="114">
        <f t="shared" si="92"/>
        <v>0</v>
      </c>
      <c r="BT158" s="114">
        <f t="shared" si="83"/>
        <v>0</v>
      </c>
      <c r="BU158">
        <f t="shared" si="84"/>
        <v>0</v>
      </c>
      <c r="BW158" s="71">
        <f t="shared" si="85"/>
        <v>0</v>
      </c>
      <c r="BX158" s="70">
        <f t="shared" si="93"/>
        <v>0</v>
      </c>
      <c r="BY158" s="111">
        <f t="shared" si="94"/>
        <v>0</v>
      </c>
      <c r="BZ158" s="70">
        <f t="shared" si="95"/>
        <v>0</v>
      </c>
    </row>
    <row r="159" spans="1:78" ht="15">
      <c r="A159" t="str">
        <f t="shared" si="96"/>
        <v>376544</v>
      </c>
      <c r="B159" t="s">
        <v>211</v>
      </c>
      <c r="C159" t="s">
        <v>383</v>
      </c>
      <c r="D159" t="s">
        <v>212</v>
      </c>
      <c r="E159" t="s">
        <v>213</v>
      </c>
      <c r="I159" t="s">
        <v>374</v>
      </c>
      <c r="J159" t="s">
        <v>374</v>
      </c>
      <c r="K159" s="119">
        <v>45596</v>
      </c>
      <c r="L159" s="111">
        <v>0.1</v>
      </c>
      <c r="M159" s="111">
        <v>0</v>
      </c>
      <c r="N159" s="111">
        <v>0</v>
      </c>
      <c r="O159" s="111">
        <v>0.1</v>
      </c>
      <c r="P159" s="111">
        <v>0.1</v>
      </c>
      <c r="Q159" s="111">
        <v>0</v>
      </c>
      <c r="R159" s="111">
        <v>0</v>
      </c>
      <c r="S159" s="111">
        <v>0.1</v>
      </c>
      <c r="T159" s="111">
        <v>0</v>
      </c>
      <c r="U159" s="111">
        <v>0</v>
      </c>
      <c r="V159" s="111">
        <v>0</v>
      </c>
      <c r="W159" s="111">
        <v>0</v>
      </c>
      <c r="X159" s="111">
        <v>0</v>
      </c>
      <c r="Y159" s="111">
        <v>0</v>
      </c>
      <c r="Z159" s="111">
        <v>0</v>
      </c>
      <c r="AA159" s="111">
        <v>0</v>
      </c>
      <c r="AB159" s="111">
        <v>0</v>
      </c>
      <c r="AC159" s="111">
        <v>0</v>
      </c>
      <c r="AD159" s="111">
        <v>0</v>
      </c>
      <c r="AE159" s="111">
        <v>0</v>
      </c>
      <c r="AF159" s="111">
        <v>0</v>
      </c>
      <c r="AG159" s="118">
        <v>0</v>
      </c>
      <c r="AI159" s="111">
        <v>0</v>
      </c>
      <c r="AJ159" s="111">
        <v>0</v>
      </c>
      <c r="AK159" s="111">
        <v>0</v>
      </c>
      <c r="AL159" s="111">
        <v>0</v>
      </c>
      <c r="AM159" s="111">
        <v>0</v>
      </c>
      <c r="AN159" s="111">
        <v>0</v>
      </c>
      <c r="AO159" s="111">
        <v>0</v>
      </c>
      <c r="AP159" s="111">
        <v>0</v>
      </c>
      <c r="AQ159" s="111">
        <v>0</v>
      </c>
      <c r="AR159" t="s">
        <v>383</v>
      </c>
      <c r="AS159">
        <f t="shared" si="86"/>
        <v>0</v>
      </c>
      <c r="AT159">
        <f t="shared" si="65"/>
        <v>0</v>
      </c>
      <c r="AU159">
        <f t="shared" si="66"/>
        <v>0</v>
      </c>
      <c r="AV159" s="113">
        <f t="shared" si="67"/>
        <v>0</v>
      </c>
      <c r="AW159" s="97">
        <f t="shared" si="68"/>
        <v>0</v>
      </c>
      <c r="AX159" s="114">
        <f t="shared" si="69"/>
        <v>0</v>
      </c>
      <c r="AY159" s="114">
        <f t="shared" si="70"/>
        <v>0</v>
      </c>
      <c r="AZ159" s="114">
        <f t="shared" si="71"/>
        <v>0</v>
      </c>
      <c r="BB159" s="115">
        <f t="shared" si="72"/>
        <v>0</v>
      </c>
      <c r="BC159" s="116">
        <f t="shared" si="73"/>
        <v>0</v>
      </c>
      <c r="BD159" s="116">
        <f t="shared" si="74"/>
        <v>0</v>
      </c>
      <c r="BE159" s="97">
        <f t="shared" si="75"/>
        <v>0</v>
      </c>
      <c r="BG159" s="114">
        <f t="shared" si="87"/>
        <v>0.1</v>
      </c>
      <c r="BH159" s="114">
        <f t="shared" si="76"/>
        <v>0</v>
      </c>
      <c r="BI159" s="114">
        <f t="shared" si="88"/>
        <v>0</v>
      </c>
      <c r="BJ159" s="114">
        <f t="shared" si="77"/>
        <v>0</v>
      </c>
      <c r="BK159" s="114">
        <f t="shared" si="89"/>
        <v>0</v>
      </c>
      <c r="BL159" s="114">
        <f t="shared" si="78"/>
        <v>0</v>
      </c>
      <c r="BM159" s="117">
        <f t="shared" si="79"/>
        <v>0.1</v>
      </c>
      <c r="BN159" s="114">
        <f t="shared" si="80"/>
        <v>0</v>
      </c>
      <c r="BO159" s="114">
        <f t="shared" si="90"/>
        <v>0</v>
      </c>
      <c r="BP159" s="114">
        <f t="shared" si="81"/>
        <v>0</v>
      </c>
      <c r="BQ159" s="114">
        <f t="shared" si="91"/>
        <v>0</v>
      </c>
      <c r="BR159" s="114">
        <f t="shared" si="82"/>
        <v>0</v>
      </c>
      <c r="BS159" s="114">
        <f t="shared" si="92"/>
        <v>0</v>
      </c>
      <c r="BT159" s="114">
        <f t="shared" si="83"/>
        <v>0</v>
      </c>
      <c r="BU159">
        <f t="shared" si="84"/>
        <v>0</v>
      </c>
      <c r="BW159" s="71">
        <f t="shared" si="85"/>
        <v>0</v>
      </c>
      <c r="BX159" s="70">
        <f t="shared" si="93"/>
        <v>0</v>
      </c>
      <c r="BY159" s="111">
        <f t="shared" si="94"/>
        <v>0</v>
      </c>
      <c r="BZ159" s="70">
        <f t="shared" si="95"/>
        <v>0</v>
      </c>
    </row>
    <row r="160" spans="1:78" ht="15">
      <c r="A160" t="str">
        <f t="shared" si="96"/>
        <v>376544</v>
      </c>
      <c r="B160" t="s">
        <v>211</v>
      </c>
      <c r="C160" t="s">
        <v>383</v>
      </c>
      <c r="D160" t="s">
        <v>212</v>
      </c>
      <c r="E160" t="s">
        <v>213</v>
      </c>
      <c r="I160" t="s">
        <v>375</v>
      </c>
      <c r="J160" t="s">
        <v>375</v>
      </c>
      <c r="K160" s="119">
        <v>45625</v>
      </c>
      <c r="L160" s="111">
        <v>0.1</v>
      </c>
      <c r="M160" s="111">
        <v>0</v>
      </c>
      <c r="N160" s="111">
        <v>0</v>
      </c>
      <c r="O160" s="111">
        <v>0.1</v>
      </c>
      <c r="P160" s="111">
        <v>0.1</v>
      </c>
      <c r="Q160" s="111">
        <v>0</v>
      </c>
      <c r="R160" s="111">
        <v>0</v>
      </c>
      <c r="S160" s="111">
        <v>0.1</v>
      </c>
      <c r="T160" s="111">
        <v>0</v>
      </c>
      <c r="U160" s="111">
        <v>0</v>
      </c>
      <c r="V160" s="111">
        <v>0</v>
      </c>
      <c r="W160" s="111">
        <v>0</v>
      </c>
      <c r="X160" s="111">
        <v>0</v>
      </c>
      <c r="Y160" s="111">
        <v>0</v>
      </c>
      <c r="Z160" s="111">
        <v>0</v>
      </c>
      <c r="AA160" s="111">
        <v>0</v>
      </c>
      <c r="AB160" s="111">
        <v>0</v>
      </c>
      <c r="AC160" s="111">
        <v>0</v>
      </c>
      <c r="AD160" s="111">
        <v>0</v>
      </c>
      <c r="AE160" s="111">
        <v>0</v>
      </c>
      <c r="AF160" s="111">
        <v>0</v>
      </c>
      <c r="AG160" s="118">
        <v>0</v>
      </c>
      <c r="AI160" s="111">
        <v>0</v>
      </c>
      <c r="AJ160" s="111">
        <v>0</v>
      </c>
      <c r="AK160" s="111">
        <v>0</v>
      </c>
      <c r="AL160" s="111">
        <v>0</v>
      </c>
      <c r="AM160" s="111">
        <v>0</v>
      </c>
      <c r="AN160" s="111">
        <v>0</v>
      </c>
      <c r="AO160" s="111">
        <v>0</v>
      </c>
      <c r="AP160" s="111">
        <v>0</v>
      </c>
      <c r="AQ160" s="111">
        <v>0</v>
      </c>
      <c r="AR160" t="s">
        <v>383</v>
      </c>
      <c r="AS160">
        <f t="shared" si="86"/>
        <v>0</v>
      </c>
      <c r="AT160">
        <f t="shared" si="65"/>
        <v>0</v>
      </c>
      <c r="AU160">
        <f t="shared" si="66"/>
        <v>0</v>
      </c>
      <c r="AV160" s="113">
        <f t="shared" si="67"/>
        <v>0</v>
      </c>
      <c r="AW160" s="97">
        <f t="shared" si="68"/>
        <v>0</v>
      </c>
      <c r="AX160" s="114">
        <f t="shared" si="69"/>
        <v>0</v>
      </c>
      <c r="AY160" s="114">
        <f t="shared" si="70"/>
        <v>0</v>
      </c>
      <c r="AZ160" s="114">
        <f t="shared" si="71"/>
        <v>0</v>
      </c>
      <c r="BB160" s="115">
        <f t="shared" si="72"/>
        <v>0</v>
      </c>
      <c r="BC160" s="116">
        <f t="shared" si="73"/>
        <v>0</v>
      </c>
      <c r="BD160" s="116">
        <f t="shared" si="74"/>
        <v>0</v>
      </c>
      <c r="BE160" s="97">
        <f t="shared" si="75"/>
        <v>0</v>
      </c>
      <c r="BG160" s="114">
        <f t="shared" si="87"/>
        <v>0.1</v>
      </c>
      <c r="BH160" s="114">
        <f t="shared" si="76"/>
        <v>0</v>
      </c>
      <c r="BI160" s="114">
        <f t="shared" si="88"/>
        <v>0</v>
      </c>
      <c r="BJ160" s="114">
        <f t="shared" si="77"/>
        <v>0</v>
      </c>
      <c r="BK160" s="114">
        <f t="shared" si="89"/>
        <v>0</v>
      </c>
      <c r="BL160" s="114">
        <f t="shared" si="78"/>
        <v>0</v>
      </c>
      <c r="BM160" s="117">
        <f t="shared" si="79"/>
        <v>0.1</v>
      </c>
      <c r="BN160" s="114">
        <f t="shared" si="80"/>
        <v>0</v>
      </c>
      <c r="BO160" s="114">
        <f t="shared" si="90"/>
        <v>0</v>
      </c>
      <c r="BP160" s="114">
        <f t="shared" si="81"/>
        <v>0</v>
      </c>
      <c r="BQ160" s="114">
        <f t="shared" si="91"/>
        <v>0</v>
      </c>
      <c r="BR160" s="114">
        <f t="shared" si="82"/>
        <v>0</v>
      </c>
      <c r="BS160" s="114">
        <f t="shared" si="92"/>
        <v>0</v>
      </c>
      <c r="BT160" s="114">
        <f t="shared" si="83"/>
        <v>0</v>
      </c>
      <c r="BU160">
        <f t="shared" si="84"/>
        <v>0</v>
      </c>
      <c r="BW160" s="71">
        <f t="shared" si="85"/>
        <v>0</v>
      </c>
      <c r="BX160" s="70">
        <f t="shared" si="93"/>
        <v>0</v>
      </c>
      <c r="BY160" s="111">
        <f t="shared" si="94"/>
        <v>0</v>
      </c>
      <c r="BZ160" s="70">
        <f t="shared" si="95"/>
        <v>0</v>
      </c>
    </row>
    <row r="161" spans="1:78" ht="15">
      <c r="A161" t="str">
        <f t="shared" si="96"/>
        <v>376544</v>
      </c>
      <c r="B161" t="s">
        <v>211</v>
      </c>
      <c r="C161" t="s">
        <v>383</v>
      </c>
      <c r="D161" t="s">
        <v>212</v>
      </c>
      <c r="E161" t="s">
        <v>213</v>
      </c>
      <c r="I161" t="s">
        <v>351</v>
      </c>
      <c r="J161" t="s">
        <v>351</v>
      </c>
      <c r="K161" s="119">
        <v>45657</v>
      </c>
      <c r="L161" s="111">
        <v>0.10113999999999999</v>
      </c>
      <c r="M161" s="111">
        <v>0</v>
      </c>
      <c r="N161" s="111">
        <v>0</v>
      </c>
      <c r="O161" s="111">
        <v>0.10113999999999999</v>
      </c>
      <c r="P161" s="111">
        <v>0.10113999999999999</v>
      </c>
      <c r="Q161" s="111">
        <v>0</v>
      </c>
      <c r="R161" s="111">
        <v>0</v>
      </c>
      <c r="S161" s="111">
        <v>0.10113999999999999</v>
      </c>
      <c r="T161" s="111">
        <v>0</v>
      </c>
      <c r="U161" s="111">
        <v>0</v>
      </c>
      <c r="V161" s="111">
        <v>0</v>
      </c>
      <c r="W161" s="111">
        <v>0</v>
      </c>
      <c r="X161" s="111">
        <v>0</v>
      </c>
      <c r="Y161" s="111">
        <v>0</v>
      </c>
      <c r="Z161" s="111">
        <v>0</v>
      </c>
      <c r="AA161" s="111">
        <v>0</v>
      </c>
      <c r="AB161" s="111">
        <v>0</v>
      </c>
      <c r="AC161" s="111">
        <v>0</v>
      </c>
      <c r="AD161" s="111">
        <v>0</v>
      </c>
      <c r="AE161" s="111">
        <v>0</v>
      </c>
      <c r="AF161" s="111">
        <v>0</v>
      </c>
      <c r="AG161" s="118">
        <v>0</v>
      </c>
      <c r="AI161" s="111">
        <v>0</v>
      </c>
      <c r="AJ161" s="111">
        <v>0</v>
      </c>
      <c r="AK161" s="111">
        <v>0</v>
      </c>
      <c r="AL161" s="111">
        <v>0</v>
      </c>
      <c r="AM161" s="111">
        <v>0</v>
      </c>
      <c r="AN161" s="111">
        <v>0</v>
      </c>
      <c r="AO161" s="111">
        <v>0</v>
      </c>
      <c r="AP161" s="111">
        <v>0</v>
      </c>
      <c r="AQ161" s="111">
        <v>0</v>
      </c>
      <c r="AR161" t="s">
        <v>383</v>
      </c>
      <c r="AS161">
        <f t="shared" si="86"/>
        <v>0</v>
      </c>
      <c r="AT161">
        <f t="shared" si="65"/>
        <v>0</v>
      </c>
      <c r="AU161">
        <f t="shared" si="66"/>
        <v>0</v>
      </c>
      <c r="AV161" s="113">
        <f t="shared" si="67"/>
        <v>0</v>
      </c>
      <c r="AW161" s="97">
        <f t="shared" si="68"/>
        <v>0</v>
      </c>
      <c r="AX161" s="114">
        <f t="shared" si="69"/>
        <v>0</v>
      </c>
      <c r="AY161" s="114">
        <f t="shared" si="70"/>
        <v>0</v>
      </c>
      <c r="AZ161" s="114">
        <f t="shared" si="71"/>
        <v>0</v>
      </c>
      <c r="BB161" s="115">
        <f t="shared" si="72"/>
        <v>0</v>
      </c>
      <c r="BC161" s="116">
        <f t="shared" si="73"/>
        <v>0</v>
      </c>
      <c r="BD161" s="116">
        <f t="shared" si="74"/>
        <v>0</v>
      </c>
      <c r="BE161" s="97">
        <f t="shared" si="75"/>
        <v>0</v>
      </c>
      <c r="BG161" s="114">
        <f t="shared" si="87"/>
        <v>0.10113999999999999</v>
      </c>
      <c r="BH161" s="114">
        <f t="shared" si="76"/>
        <v>0</v>
      </c>
      <c r="BI161" s="114">
        <f t="shared" si="88"/>
        <v>0</v>
      </c>
      <c r="BJ161" s="114">
        <f t="shared" si="77"/>
        <v>0</v>
      </c>
      <c r="BK161" s="114">
        <f t="shared" si="89"/>
        <v>0</v>
      </c>
      <c r="BL161" s="114">
        <f t="shared" si="78"/>
        <v>0</v>
      </c>
      <c r="BM161" s="117">
        <f t="shared" si="79"/>
        <v>0.10113999999999999</v>
      </c>
      <c r="BN161" s="114">
        <f t="shared" si="80"/>
        <v>0</v>
      </c>
      <c r="BO161" s="114">
        <f t="shared" si="90"/>
        <v>0</v>
      </c>
      <c r="BP161" s="114">
        <f t="shared" si="81"/>
        <v>0</v>
      </c>
      <c r="BQ161" s="114">
        <f t="shared" si="91"/>
        <v>0</v>
      </c>
      <c r="BR161" s="114">
        <f t="shared" si="82"/>
        <v>0</v>
      </c>
      <c r="BS161" s="114">
        <f t="shared" si="92"/>
        <v>0</v>
      </c>
      <c r="BT161" s="114">
        <f t="shared" si="83"/>
        <v>0</v>
      </c>
      <c r="BU161">
        <f t="shared" si="84"/>
        <v>0</v>
      </c>
      <c r="BW161" s="71">
        <f t="shared" si="85"/>
        <v>0</v>
      </c>
      <c r="BX161" s="70">
        <f t="shared" si="93"/>
        <v>0</v>
      </c>
      <c r="BY161" s="111">
        <f t="shared" si="94"/>
        <v>0</v>
      </c>
      <c r="BZ161" s="70">
        <f t="shared" si="95"/>
        <v>0</v>
      </c>
    </row>
    <row r="162" spans="1:78" ht="15">
      <c r="A162">
        <f t="shared" si="96"/>
        <v>0</v>
      </c>
      <c r="B162" t="s">
        <v>253</v>
      </c>
      <c r="C162">
        <v>0</v>
      </c>
      <c r="L162" s="111">
        <v>1.10114</v>
      </c>
      <c r="M162" s="111">
        <v>0</v>
      </c>
      <c r="N162" s="111">
        <v>0</v>
      </c>
      <c r="O162" s="111">
        <v>1.10114</v>
      </c>
      <c r="P162" s="111">
        <v>1.10114</v>
      </c>
      <c r="Q162" s="111">
        <v>0</v>
      </c>
      <c r="R162" s="111">
        <v>0</v>
      </c>
      <c r="S162" s="111">
        <v>1.10114</v>
      </c>
      <c r="T162" s="111">
        <v>0</v>
      </c>
      <c r="U162" s="111">
        <v>0</v>
      </c>
      <c r="V162" s="111">
        <v>0</v>
      </c>
      <c r="W162" s="111">
        <v>0</v>
      </c>
      <c r="X162" s="111">
        <v>0</v>
      </c>
      <c r="Y162" s="111">
        <v>0</v>
      </c>
      <c r="Z162" s="111">
        <v>0</v>
      </c>
      <c r="AA162" s="111">
        <v>0</v>
      </c>
      <c r="AB162" s="111">
        <v>0</v>
      </c>
      <c r="AC162" s="111">
        <v>0</v>
      </c>
      <c r="AD162" s="111">
        <v>0</v>
      </c>
      <c r="AE162" s="111">
        <v>0</v>
      </c>
      <c r="AF162" s="111">
        <v>0</v>
      </c>
      <c r="AG162" s="118">
        <v>0</v>
      </c>
      <c r="AI162" s="111">
        <v>0</v>
      </c>
      <c r="AJ162" s="111">
        <v>0</v>
      </c>
      <c r="AK162" s="111">
        <v>0</v>
      </c>
      <c r="AL162" s="111">
        <v>0</v>
      </c>
      <c r="AM162" s="111">
        <v>0</v>
      </c>
      <c r="AN162" s="111">
        <v>0</v>
      </c>
      <c r="AO162" s="111">
        <v>0</v>
      </c>
      <c r="AP162" s="111">
        <v>0</v>
      </c>
      <c r="AQ162" s="111">
        <v>0</v>
      </c>
      <c r="AS162">
        <f t="shared" si="86"/>
        <v>1</v>
      </c>
      <c r="AT162">
        <f t="shared" si="65"/>
        <v>-1</v>
      </c>
      <c r="AU162">
        <f t="shared" si="66"/>
        <v>0</v>
      </c>
      <c r="AV162" s="113">
        <f t="shared" si="67"/>
        <v>0</v>
      </c>
      <c r="AW162" s="97">
        <f t="shared" si="68"/>
        <v>0</v>
      </c>
      <c r="AX162" s="114">
        <f t="shared" si="69"/>
        <v>0</v>
      </c>
      <c r="AY162" s="114">
        <f t="shared" si="70"/>
        <v>0</v>
      </c>
      <c r="AZ162" s="114">
        <f t="shared" si="71"/>
        <v>0</v>
      </c>
      <c r="BB162" s="115">
        <f t="shared" si="72"/>
        <v>0</v>
      </c>
      <c r="BC162" s="116">
        <f t="shared" si="73"/>
        <v>0</v>
      </c>
      <c r="BD162" s="116">
        <f t="shared" si="74"/>
        <v>0</v>
      </c>
      <c r="BE162" s="97">
        <f t="shared" si="75"/>
        <v>0</v>
      </c>
      <c r="BG162" s="114">
        <f t="shared" si="87"/>
        <v>1.10114</v>
      </c>
      <c r="BH162" s="114">
        <f t="shared" si="76"/>
        <v>0</v>
      </c>
      <c r="BI162" s="114">
        <f t="shared" si="88"/>
        <v>0</v>
      </c>
      <c r="BJ162" s="114">
        <f t="shared" si="77"/>
        <v>0</v>
      </c>
      <c r="BK162" s="114">
        <f t="shared" si="89"/>
        <v>0</v>
      </c>
      <c r="BL162" s="114">
        <f t="shared" si="78"/>
        <v>0</v>
      </c>
      <c r="BM162" s="117">
        <f t="shared" si="79"/>
        <v>1.10114</v>
      </c>
      <c r="BN162" s="114">
        <f t="shared" si="80"/>
        <v>0</v>
      </c>
      <c r="BO162" s="114">
        <f t="shared" si="90"/>
        <v>0</v>
      </c>
      <c r="BP162" s="114">
        <f t="shared" si="81"/>
        <v>0</v>
      </c>
      <c r="BQ162" s="114">
        <f t="shared" si="91"/>
        <v>0</v>
      </c>
      <c r="BR162" s="114">
        <f t="shared" si="82"/>
        <v>0</v>
      </c>
      <c r="BS162" s="114">
        <f t="shared" si="92"/>
        <v>0</v>
      </c>
      <c r="BT162" s="114">
        <f t="shared" si="83"/>
        <v>0</v>
      </c>
      <c r="BU162">
        <f t="shared" si="84"/>
        <v>0</v>
      </c>
      <c r="BW162" s="71">
        <f t="shared" si="85"/>
        <v>0</v>
      </c>
      <c r="BX162" s="70">
        <f t="shared" si="93"/>
        <v>0</v>
      </c>
      <c r="BY162" s="111">
        <f t="shared" si="94"/>
        <v>0</v>
      </c>
      <c r="BZ162" s="70">
        <f t="shared" si="95"/>
        <v>0</v>
      </c>
    </row>
    <row r="163" spans="1:78" ht="15">
      <c r="A163">
        <f t="shared" si="96"/>
        <v>0</v>
      </c>
      <c r="C163">
        <v>0</v>
      </c>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I163" s="111"/>
      <c r="AJ163" s="111"/>
      <c r="AK163" s="111"/>
      <c r="AL163" s="111"/>
      <c r="AM163" s="111"/>
      <c r="AN163" s="111"/>
      <c r="AO163" s="111"/>
      <c r="AP163" s="111"/>
      <c r="AQ163" s="111"/>
      <c r="AS163">
        <f t="shared" si="86"/>
        <v>0</v>
      </c>
      <c r="AT163">
        <f t="shared" si="65"/>
        <v>0</v>
      </c>
      <c r="AU163">
        <f t="shared" si="66"/>
        <v>0</v>
      </c>
      <c r="AV163" s="113">
        <f t="shared" si="67"/>
        <v>0</v>
      </c>
      <c r="AW163" s="97">
        <f t="shared" si="68"/>
        <v>0</v>
      </c>
      <c r="AX163" s="114">
        <f t="shared" si="69"/>
        <v>0</v>
      </c>
      <c r="AY163" s="114">
        <f t="shared" si="70"/>
        <v>0</v>
      </c>
      <c r="AZ163" s="114">
        <f t="shared" si="71"/>
        <v>0</v>
      </c>
      <c r="BB163" s="115">
        <f t="shared" si="72"/>
        <v>0</v>
      </c>
      <c r="BC163" s="116">
        <f t="shared" si="73"/>
        <v>0</v>
      </c>
      <c r="BD163" s="116">
        <f t="shared" si="74"/>
        <v>0</v>
      </c>
      <c r="BE163" s="97">
        <f t="shared" si="75"/>
        <v>0</v>
      </c>
      <c r="BG163" s="114">
        <f t="shared" si="87"/>
        <v>0</v>
      </c>
      <c r="BH163" s="114">
        <f t="shared" si="76"/>
        <v>0</v>
      </c>
      <c r="BI163" s="114">
        <f t="shared" si="88"/>
        <v>0</v>
      </c>
      <c r="BJ163" s="114">
        <f t="shared" si="77"/>
        <v>0</v>
      </c>
      <c r="BK163" s="114">
        <f t="shared" si="89"/>
        <v>0</v>
      </c>
      <c r="BL163" s="114">
        <f t="shared" si="78"/>
        <v>0</v>
      </c>
      <c r="BM163" s="117">
        <f t="shared" si="79"/>
        <v>0</v>
      </c>
      <c r="BN163" s="114">
        <f t="shared" si="80"/>
        <v>0</v>
      </c>
      <c r="BO163" s="114">
        <f t="shared" si="90"/>
        <v>0</v>
      </c>
      <c r="BP163" s="114">
        <f t="shared" si="81"/>
        <v>0</v>
      </c>
      <c r="BQ163" s="114">
        <f t="shared" si="91"/>
        <v>0</v>
      </c>
      <c r="BR163" s="114">
        <f t="shared" si="82"/>
        <v>0</v>
      </c>
      <c r="BS163" s="114">
        <f t="shared" si="92"/>
        <v>0</v>
      </c>
      <c r="BT163" s="114">
        <f t="shared" si="83"/>
        <v>0</v>
      </c>
      <c r="BU163">
        <f t="shared" si="84"/>
        <v>0</v>
      </c>
      <c r="BW163" s="71">
        <f t="shared" si="85"/>
        <v>0</v>
      </c>
      <c r="BX163" s="70" t="e">
        <f t="shared" si="93"/>
        <v>#DIV/0!</v>
      </c>
      <c r="BY163" s="111">
        <f t="shared" si="94"/>
        <v>0</v>
      </c>
      <c r="BZ163" s="70">
        <f t="shared" si="95"/>
        <v>0</v>
      </c>
    </row>
    <row r="164" spans="1:78" ht="15">
      <c r="A164" t="str">
        <f t="shared" si="96"/>
        <v>383276</v>
      </c>
      <c r="B164" t="s">
        <v>154</v>
      </c>
      <c r="C164" t="s">
        <v>384</v>
      </c>
      <c r="D164" t="s">
        <v>155</v>
      </c>
      <c r="E164" t="s">
        <v>156</v>
      </c>
      <c r="I164" t="s">
        <v>365</v>
      </c>
      <c r="J164" t="s">
        <v>366</v>
      </c>
      <c r="K164" s="119">
        <v>45322</v>
      </c>
      <c r="L164" s="111">
        <v>0.15</v>
      </c>
      <c r="M164" s="111">
        <v>0</v>
      </c>
      <c r="N164" s="111">
        <v>0</v>
      </c>
      <c r="O164" s="111">
        <v>0.15</v>
      </c>
      <c r="P164" s="111">
        <v>0.15</v>
      </c>
      <c r="Q164" s="111">
        <v>0</v>
      </c>
      <c r="R164" s="111">
        <v>0</v>
      </c>
      <c r="S164" s="111">
        <v>0.15</v>
      </c>
      <c r="T164" s="111">
        <v>0</v>
      </c>
      <c r="U164" s="111">
        <v>0</v>
      </c>
      <c r="V164" s="111">
        <v>0</v>
      </c>
      <c r="W164" s="111">
        <v>0</v>
      </c>
      <c r="X164" s="111">
        <v>0</v>
      </c>
      <c r="Y164" s="111">
        <v>0</v>
      </c>
      <c r="Z164" s="111">
        <v>0</v>
      </c>
      <c r="AA164" s="111">
        <v>0</v>
      </c>
      <c r="AB164" s="111">
        <v>0</v>
      </c>
      <c r="AC164" s="111">
        <v>0</v>
      </c>
      <c r="AD164" s="111">
        <v>0</v>
      </c>
      <c r="AE164" s="111">
        <v>0</v>
      </c>
      <c r="AF164" s="111">
        <v>0</v>
      </c>
      <c r="AG164" s="118">
        <v>0</v>
      </c>
      <c r="AI164" s="111">
        <v>0</v>
      </c>
      <c r="AJ164" s="111">
        <v>0</v>
      </c>
      <c r="AK164" s="111">
        <v>0</v>
      </c>
      <c r="AL164" s="111">
        <v>0</v>
      </c>
      <c r="AM164" s="111">
        <v>0</v>
      </c>
      <c r="AN164" s="111">
        <v>0</v>
      </c>
      <c r="AO164" s="111">
        <v>0</v>
      </c>
      <c r="AP164" s="111">
        <v>0</v>
      </c>
      <c r="AQ164" s="111">
        <v>0</v>
      </c>
      <c r="AR164" t="s">
        <v>384</v>
      </c>
      <c r="AS164">
        <f t="shared" si="86"/>
        <v>1</v>
      </c>
      <c r="AT164">
        <f t="shared" si="65"/>
        <v>0</v>
      </c>
      <c r="AU164">
        <f t="shared" si="66"/>
        <v>1</v>
      </c>
      <c r="AV164" s="113">
        <f t="shared" si="67"/>
        <v>0</v>
      </c>
      <c r="AW164" s="97">
        <f t="shared" si="68"/>
        <v>0</v>
      </c>
      <c r="AX164" s="114">
        <f t="shared" si="69"/>
        <v>0</v>
      </c>
      <c r="AY164" s="114">
        <f t="shared" si="70"/>
        <v>0</v>
      </c>
      <c r="AZ164" s="114">
        <f t="shared" si="71"/>
        <v>0</v>
      </c>
      <c r="BB164" s="115">
        <f t="shared" si="72"/>
        <v>0</v>
      </c>
      <c r="BC164" s="116">
        <f t="shared" si="73"/>
        <v>0</v>
      </c>
      <c r="BD164" s="116">
        <f t="shared" si="74"/>
        <v>0</v>
      </c>
      <c r="BE164" s="97">
        <f t="shared" si="75"/>
        <v>0</v>
      </c>
      <c r="BG164" s="114">
        <f t="shared" si="87"/>
        <v>0.15</v>
      </c>
      <c r="BH164" s="114">
        <f t="shared" si="76"/>
        <v>0</v>
      </c>
      <c r="BI164" s="114">
        <f t="shared" si="88"/>
        <v>0</v>
      </c>
      <c r="BJ164" s="114">
        <f t="shared" si="77"/>
        <v>0</v>
      </c>
      <c r="BK164" s="114">
        <f t="shared" si="89"/>
        <v>0</v>
      </c>
      <c r="BL164" s="114">
        <f t="shared" si="78"/>
        <v>0</v>
      </c>
      <c r="BM164" s="117">
        <f t="shared" si="79"/>
        <v>0.15</v>
      </c>
      <c r="BN164" s="114">
        <f t="shared" si="80"/>
        <v>0</v>
      </c>
      <c r="BO164" s="114">
        <f t="shared" si="90"/>
        <v>0</v>
      </c>
      <c r="BP164" s="114">
        <f t="shared" si="81"/>
        <v>0</v>
      </c>
      <c r="BQ164" s="114">
        <f t="shared" si="91"/>
        <v>0</v>
      </c>
      <c r="BR164" s="114">
        <f t="shared" si="82"/>
        <v>0</v>
      </c>
      <c r="BS164" s="114">
        <f t="shared" si="92"/>
        <v>0</v>
      </c>
      <c r="BT164" s="114">
        <f t="shared" si="83"/>
        <v>0</v>
      </c>
      <c r="BU164">
        <f t="shared" si="84"/>
        <v>0</v>
      </c>
      <c r="BW164" s="71">
        <f t="shared" si="85"/>
        <v>0</v>
      </c>
      <c r="BX164" s="70">
        <f t="shared" si="93"/>
        <v>0</v>
      </c>
      <c r="BY164" s="111">
        <f t="shared" si="94"/>
        <v>0</v>
      </c>
      <c r="BZ164" s="70">
        <f t="shared" si="95"/>
        <v>0</v>
      </c>
    </row>
    <row r="165" spans="1:78" ht="15">
      <c r="A165" t="str">
        <f t="shared" si="96"/>
        <v>383276</v>
      </c>
      <c r="B165" t="s">
        <v>154</v>
      </c>
      <c r="C165" t="s">
        <v>384</v>
      </c>
      <c r="D165" t="s">
        <v>155</v>
      </c>
      <c r="E165" t="s">
        <v>156</v>
      </c>
      <c r="I165" t="s">
        <v>359</v>
      </c>
      <c r="J165" t="s">
        <v>360</v>
      </c>
      <c r="K165" s="119">
        <v>45351</v>
      </c>
      <c r="L165" s="111">
        <v>0.15</v>
      </c>
      <c r="M165" s="111">
        <v>0</v>
      </c>
      <c r="N165" s="111">
        <v>0</v>
      </c>
      <c r="O165" s="111">
        <v>0.15</v>
      </c>
      <c r="P165" s="111">
        <v>0.15</v>
      </c>
      <c r="Q165" s="111">
        <v>0</v>
      </c>
      <c r="R165" s="111">
        <v>0</v>
      </c>
      <c r="S165" s="111">
        <v>0.15</v>
      </c>
      <c r="T165" s="111">
        <v>0</v>
      </c>
      <c r="U165" s="111">
        <v>0</v>
      </c>
      <c r="V165" s="111">
        <v>0</v>
      </c>
      <c r="W165" s="111">
        <v>0</v>
      </c>
      <c r="X165" s="111">
        <v>0</v>
      </c>
      <c r="Y165" s="111">
        <v>0</v>
      </c>
      <c r="Z165" s="111">
        <v>0</v>
      </c>
      <c r="AA165" s="111">
        <v>0</v>
      </c>
      <c r="AB165" s="111">
        <v>0</v>
      </c>
      <c r="AC165" s="111">
        <v>0</v>
      </c>
      <c r="AD165" s="111">
        <v>0</v>
      </c>
      <c r="AE165" s="111">
        <v>0</v>
      </c>
      <c r="AF165" s="111">
        <v>0</v>
      </c>
      <c r="AG165" s="118">
        <v>0</v>
      </c>
      <c r="AI165" s="111">
        <v>0</v>
      </c>
      <c r="AJ165" s="111">
        <v>0</v>
      </c>
      <c r="AK165" s="111">
        <v>0</v>
      </c>
      <c r="AL165" s="111">
        <v>0</v>
      </c>
      <c r="AM165" s="111">
        <v>0</v>
      </c>
      <c r="AN165" s="111">
        <v>0</v>
      </c>
      <c r="AO165" s="111">
        <v>0</v>
      </c>
      <c r="AP165" s="111">
        <v>0</v>
      </c>
      <c r="AQ165" s="111">
        <v>0</v>
      </c>
      <c r="AR165" t="s">
        <v>384</v>
      </c>
      <c r="AS165">
        <f t="shared" si="86"/>
        <v>0</v>
      </c>
      <c r="AT165">
        <f t="shared" si="65"/>
        <v>0</v>
      </c>
      <c r="AU165">
        <f t="shared" si="66"/>
        <v>0</v>
      </c>
      <c r="AV165" s="113">
        <f t="shared" si="67"/>
        <v>0</v>
      </c>
      <c r="AW165" s="97">
        <f t="shared" si="68"/>
        <v>0</v>
      </c>
      <c r="AX165" s="114">
        <f t="shared" si="69"/>
        <v>0</v>
      </c>
      <c r="AY165" s="114">
        <f t="shared" si="70"/>
        <v>0</v>
      </c>
      <c r="AZ165" s="114">
        <f t="shared" si="71"/>
        <v>0</v>
      </c>
      <c r="BB165" s="115">
        <f t="shared" si="72"/>
        <v>0</v>
      </c>
      <c r="BC165" s="116">
        <f t="shared" si="73"/>
        <v>0</v>
      </c>
      <c r="BD165" s="116">
        <f t="shared" si="74"/>
        <v>0</v>
      </c>
      <c r="BE165" s="97">
        <f t="shared" si="75"/>
        <v>0</v>
      </c>
      <c r="BG165" s="114">
        <f t="shared" si="87"/>
        <v>0.15</v>
      </c>
      <c r="BH165" s="114">
        <f t="shared" si="76"/>
        <v>0</v>
      </c>
      <c r="BI165" s="114">
        <f t="shared" si="88"/>
        <v>0</v>
      </c>
      <c r="BJ165" s="114">
        <f t="shared" si="77"/>
        <v>0</v>
      </c>
      <c r="BK165" s="114">
        <f t="shared" si="89"/>
        <v>0</v>
      </c>
      <c r="BL165" s="114">
        <f t="shared" si="78"/>
        <v>0</v>
      </c>
      <c r="BM165" s="117">
        <f t="shared" si="79"/>
        <v>0.15</v>
      </c>
      <c r="BN165" s="114">
        <f t="shared" si="80"/>
        <v>0</v>
      </c>
      <c r="BO165" s="114">
        <f t="shared" si="90"/>
        <v>0</v>
      </c>
      <c r="BP165" s="114">
        <f t="shared" si="81"/>
        <v>0</v>
      </c>
      <c r="BQ165" s="114">
        <f t="shared" si="91"/>
        <v>0</v>
      </c>
      <c r="BR165" s="114">
        <f t="shared" si="82"/>
        <v>0</v>
      </c>
      <c r="BS165" s="114">
        <f t="shared" si="92"/>
        <v>0</v>
      </c>
      <c r="BT165" s="114">
        <f t="shared" si="83"/>
        <v>0</v>
      </c>
      <c r="BU165">
        <f t="shared" si="84"/>
        <v>0</v>
      </c>
      <c r="BW165" s="71">
        <f t="shared" si="85"/>
        <v>0</v>
      </c>
      <c r="BX165" s="70">
        <f t="shared" si="93"/>
        <v>0</v>
      </c>
      <c r="BY165" s="111">
        <f t="shared" si="94"/>
        <v>0</v>
      </c>
      <c r="BZ165" s="70">
        <f t="shared" si="95"/>
        <v>0</v>
      </c>
    </row>
    <row r="166" spans="1:78" ht="15">
      <c r="A166" t="str">
        <f t="shared" si="96"/>
        <v>383276</v>
      </c>
      <c r="B166" t="s">
        <v>154</v>
      </c>
      <c r="C166" t="s">
        <v>384</v>
      </c>
      <c r="D166" t="s">
        <v>155</v>
      </c>
      <c r="E166" t="s">
        <v>156</v>
      </c>
      <c r="I166" t="s">
        <v>346</v>
      </c>
      <c r="J166" t="s">
        <v>347</v>
      </c>
      <c r="K166" s="119">
        <v>45379</v>
      </c>
      <c r="L166" s="111">
        <v>0.15</v>
      </c>
      <c r="M166" s="111">
        <v>0</v>
      </c>
      <c r="N166" s="111">
        <v>0</v>
      </c>
      <c r="O166" s="111">
        <v>0.15</v>
      </c>
      <c r="P166" s="111">
        <v>0.15</v>
      </c>
      <c r="Q166" s="111">
        <v>0</v>
      </c>
      <c r="R166" s="111">
        <v>0</v>
      </c>
      <c r="S166" s="111">
        <v>0.15</v>
      </c>
      <c r="T166" s="111">
        <v>0</v>
      </c>
      <c r="U166" s="111">
        <v>0</v>
      </c>
      <c r="V166" s="111">
        <v>0</v>
      </c>
      <c r="W166" s="111">
        <v>0</v>
      </c>
      <c r="X166" s="111">
        <v>0</v>
      </c>
      <c r="Y166" s="111">
        <v>0</v>
      </c>
      <c r="Z166" s="111">
        <v>0</v>
      </c>
      <c r="AA166" s="111">
        <v>0</v>
      </c>
      <c r="AB166" s="111">
        <v>0</v>
      </c>
      <c r="AC166" s="111">
        <v>0</v>
      </c>
      <c r="AD166" s="111">
        <v>0</v>
      </c>
      <c r="AE166" s="111">
        <v>0</v>
      </c>
      <c r="AF166" s="111">
        <v>0</v>
      </c>
      <c r="AG166" s="118">
        <v>0</v>
      </c>
      <c r="AI166" s="111">
        <v>0</v>
      </c>
      <c r="AJ166" s="111">
        <v>0</v>
      </c>
      <c r="AK166" s="111">
        <v>0</v>
      </c>
      <c r="AL166" s="111">
        <v>0</v>
      </c>
      <c r="AM166" s="111">
        <v>0</v>
      </c>
      <c r="AN166" s="111">
        <v>0</v>
      </c>
      <c r="AO166" s="111">
        <v>0</v>
      </c>
      <c r="AP166" s="111">
        <v>0</v>
      </c>
      <c r="AQ166" s="111">
        <v>0</v>
      </c>
      <c r="AR166" t="s">
        <v>384</v>
      </c>
      <c r="AS166">
        <f t="shared" si="86"/>
        <v>0</v>
      </c>
      <c r="AT166">
        <f t="shared" si="65"/>
        <v>0</v>
      </c>
      <c r="AU166">
        <f t="shared" si="66"/>
        <v>0</v>
      </c>
      <c r="AV166" s="113">
        <f t="shared" si="67"/>
        <v>0</v>
      </c>
      <c r="AW166" s="97">
        <f t="shared" si="68"/>
        <v>0</v>
      </c>
      <c r="AX166" s="114">
        <f t="shared" si="69"/>
        <v>0</v>
      </c>
      <c r="AY166" s="114">
        <f t="shared" si="70"/>
        <v>0</v>
      </c>
      <c r="AZ166" s="114">
        <f t="shared" si="71"/>
        <v>0</v>
      </c>
      <c r="BB166" s="115">
        <f t="shared" si="72"/>
        <v>0</v>
      </c>
      <c r="BC166" s="116">
        <f t="shared" si="73"/>
        <v>0</v>
      </c>
      <c r="BD166" s="116">
        <f t="shared" si="74"/>
        <v>0</v>
      </c>
      <c r="BE166" s="97">
        <f t="shared" si="75"/>
        <v>0</v>
      </c>
      <c r="BG166" s="114">
        <f t="shared" si="87"/>
        <v>0.15</v>
      </c>
      <c r="BH166" s="114">
        <f t="shared" si="76"/>
        <v>0</v>
      </c>
      <c r="BI166" s="114">
        <f t="shared" si="88"/>
        <v>0</v>
      </c>
      <c r="BJ166" s="114">
        <f t="shared" si="77"/>
        <v>0</v>
      </c>
      <c r="BK166" s="114">
        <f t="shared" si="89"/>
        <v>0</v>
      </c>
      <c r="BL166" s="114">
        <f t="shared" si="78"/>
        <v>0</v>
      </c>
      <c r="BM166" s="117">
        <f t="shared" si="79"/>
        <v>0.15</v>
      </c>
      <c r="BN166" s="114">
        <f t="shared" si="80"/>
        <v>0</v>
      </c>
      <c r="BO166" s="114">
        <f t="shared" si="90"/>
        <v>0</v>
      </c>
      <c r="BP166" s="114">
        <f t="shared" si="81"/>
        <v>0</v>
      </c>
      <c r="BQ166" s="114">
        <f t="shared" si="91"/>
        <v>0</v>
      </c>
      <c r="BR166" s="114">
        <f t="shared" si="82"/>
        <v>0</v>
      </c>
      <c r="BS166" s="114">
        <f t="shared" si="92"/>
        <v>0</v>
      </c>
      <c r="BT166" s="114">
        <f t="shared" si="83"/>
        <v>0</v>
      </c>
      <c r="BU166">
        <f t="shared" si="84"/>
        <v>0</v>
      </c>
      <c r="BW166" s="71">
        <f t="shared" si="85"/>
        <v>0</v>
      </c>
      <c r="BX166" s="70">
        <f t="shared" si="93"/>
        <v>0</v>
      </c>
      <c r="BY166" s="111">
        <f t="shared" si="94"/>
        <v>0</v>
      </c>
      <c r="BZ166" s="70">
        <f t="shared" si="95"/>
        <v>0</v>
      </c>
    </row>
    <row r="167" spans="1:78" ht="15">
      <c r="A167" t="str">
        <f t="shared" si="96"/>
        <v>383276</v>
      </c>
      <c r="B167" t="s">
        <v>154</v>
      </c>
      <c r="C167" t="s">
        <v>384</v>
      </c>
      <c r="D167" t="s">
        <v>155</v>
      </c>
      <c r="E167" t="s">
        <v>156</v>
      </c>
      <c r="I167" t="s">
        <v>368</v>
      </c>
      <c r="J167" t="s">
        <v>369</v>
      </c>
      <c r="K167" s="119">
        <v>45412</v>
      </c>
      <c r="L167" s="111">
        <v>0.15</v>
      </c>
      <c r="M167" s="111">
        <v>0</v>
      </c>
      <c r="N167" s="111">
        <v>0</v>
      </c>
      <c r="O167" s="111">
        <v>0.15</v>
      </c>
      <c r="P167" s="111">
        <v>0.15</v>
      </c>
      <c r="Q167" s="111">
        <v>0</v>
      </c>
      <c r="R167" s="111">
        <v>0</v>
      </c>
      <c r="S167" s="111">
        <v>0.15</v>
      </c>
      <c r="T167" s="111">
        <v>0</v>
      </c>
      <c r="U167" s="111">
        <v>0</v>
      </c>
      <c r="V167" s="111">
        <v>0</v>
      </c>
      <c r="W167" s="111">
        <v>0</v>
      </c>
      <c r="X167" s="111">
        <v>0</v>
      </c>
      <c r="Y167" s="111">
        <v>0</v>
      </c>
      <c r="Z167" s="111">
        <v>0</v>
      </c>
      <c r="AA167" s="111">
        <v>0</v>
      </c>
      <c r="AB167" s="111">
        <v>0</v>
      </c>
      <c r="AC167" s="111">
        <v>0</v>
      </c>
      <c r="AD167" s="111">
        <v>0</v>
      </c>
      <c r="AE167" s="111">
        <v>0</v>
      </c>
      <c r="AF167" s="111">
        <v>0</v>
      </c>
      <c r="AG167" s="118">
        <v>0</v>
      </c>
      <c r="AI167" s="111">
        <v>0</v>
      </c>
      <c r="AJ167" s="111">
        <v>0</v>
      </c>
      <c r="AK167" s="111">
        <v>0</v>
      </c>
      <c r="AL167" s="111">
        <v>0</v>
      </c>
      <c r="AM167" s="111">
        <v>0</v>
      </c>
      <c r="AN167" s="111">
        <v>0</v>
      </c>
      <c r="AO167" s="111">
        <v>0</v>
      </c>
      <c r="AP167" s="111">
        <v>0</v>
      </c>
      <c r="AQ167" s="111">
        <v>0</v>
      </c>
      <c r="AR167" t="s">
        <v>384</v>
      </c>
      <c r="AS167">
        <f t="shared" si="86"/>
        <v>0</v>
      </c>
      <c r="AT167">
        <f t="shared" si="65"/>
        <v>0</v>
      </c>
      <c r="AU167">
        <f t="shared" si="66"/>
        <v>0</v>
      </c>
      <c r="AV167" s="113">
        <f t="shared" si="67"/>
        <v>0</v>
      </c>
      <c r="AW167" s="97">
        <f t="shared" si="68"/>
        <v>0</v>
      </c>
      <c r="AX167" s="114">
        <f t="shared" si="69"/>
        <v>0</v>
      </c>
      <c r="AY167" s="114">
        <f t="shared" si="70"/>
        <v>0</v>
      </c>
      <c r="AZ167" s="114">
        <f t="shared" si="71"/>
        <v>0</v>
      </c>
      <c r="BB167" s="115">
        <f t="shared" si="72"/>
        <v>0</v>
      </c>
      <c r="BC167" s="116">
        <f t="shared" si="73"/>
        <v>0</v>
      </c>
      <c r="BD167" s="116">
        <f t="shared" si="74"/>
        <v>0</v>
      </c>
      <c r="BE167" s="97">
        <f t="shared" si="75"/>
        <v>0</v>
      </c>
      <c r="BG167" s="114">
        <f t="shared" si="87"/>
        <v>0.15</v>
      </c>
      <c r="BH167" s="114">
        <f t="shared" si="76"/>
        <v>0</v>
      </c>
      <c r="BI167" s="114">
        <f t="shared" si="88"/>
        <v>0</v>
      </c>
      <c r="BJ167" s="114">
        <f t="shared" si="77"/>
        <v>0</v>
      </c>
      <c r="BK167" s="114">
        <f t="shared" si="89"/>
        <v>0</v>
      </c>
      <c r="BL167" s="114">
        <f t="shared" si="78"/>
        <v>0</v>
      </c>
      <c r="BM167" s="117">
        <f t="shared" si="79"/>
        <v>0.15</v>
      </c>
      <c r="BN167" s="114">
        <f t="shared" si="80"/>
        <v>0</v>
      </c>
      <c r="BO167" s="114">
        <f t="shared" si="90"/>
        <v>0</v>
      </c>
      <c r="BP167" s="114">
        <f t="shared" si="81"/>
        <v>0</v>
      </c>
      <c r="BQ167" s="114">
        <f t="shared" si="91"/>
        <v>0</v>
      </c>
      <c r="BR167" s="114">
        <f t="shared" si="82"/>
        <v>0</v>
      </c>
      <c r="BS167" s="114">
        <f t="shared" si="92"/>
        <v>0</v>
      </c>
      <c r="BT167" s="114">
        <f t="shared" si="83"/>
        <v>0</v>
      </c>
      <c r="BU167">
        <f t="shared" si="84"/>
        <v>0</v>
      </c>
      <c r="BW167" s="71">
        <f t="shared" si="85"/>
        <v>0</v>
      </c>
      <c r="BX167" s="70">
        <f t="shared" si="93"/>
        <v>0</v>
      </c>
      <c r="BY167" s="111">
        <f t="shared" si="94"/>
        <v>0</v>
      </c>
      <c r="BZ167" s="70">
        <f t="shared" si="95"/>
        <v>0</v>
      </c>
    </row>
    <row r="168" spans="1:78" ht="15">
      <c r="A168" t="str">
        <f t="shared" si="96"/>
        <v>383276</v>
      </c>
      <c r="B168" t="s">
        <v>154</v>
      </c>
      <c r="C168" t="s">
        <v>384</v>
      </c>
      <c r="D168" t="s">
        <v>155</v>
      </c>
      <c r="E168" t="s">
        <v>156</v>
      </c>
      <c r="I168" t="s">
        <v>370</v>
      </c>
      <c r="J168" t="s">
        <v>371</v>
      </c>
      <c r="K168" s="119">
        <v>45443</v>
      </c>
      <c r="L168" s="111">
        <v>0.15</v>
      </c>
      <c r="M168" s="111">
        <v>0</v>
      </c>
      <c r="N168" s="111">
        <v>0</v>
      </c>
      <c r="O168" s="111">
        <v>0.15</v>
      </c>
      <c r="P168" s="111">
        <v>0.15</v>
      </c>
      <c r="Q168" s="111">
        <v>0</v>
      </c>
      <c r="R168" s="111">
        <v>0</v>
      </c>
      <c r="S168" s="111">
        <v>0.15</v>
      </c>
      <c r="T168" s="111">
        <v>0</v>
      </c>
      <c r="U168" s="111">
        <v>0</v>
      </c>
      <c r="V168" s="111">
        <v>0</v>
      </c>
      <c r="W168" s="111">
        <v>0</v>
      </c>
      <c r="X168" s="111">
        <v>0</v>
      </c>
      <c r="Y168" s="111">
        <v>0</v>
      </c>
      <c r="Z168" s="111">
        <v>0</v>
      </c>
      <c r="AA168" s="111">
        <v>0</v>
      </c>
      <c r="AB168" s="111">
        <v>0</v>
      </c>
      <c r="AC168" s="111">
        <v>0</v>
      </c>
      <c r="AD168" s="111">
        <v>0</v>
      </c>
      <c r="AE168" s="111">
        <v>0</v>
      </c>
      <c r="AF168" s="111">
        <v>0</v>
      </c>
      <c r="AG168" s="118">
        <v>0</v>
      </c>
      <c r="AI168" s="111">
        <v>0</v>
      </c>
      <c r="AJ168" s="111">
        <v>0</v>
      </c>
      <c r="AK168" s="111">
        <v>0</v>
      </c>
      <c r="AL168" s="111">
        <v>0</v>
      </c>
      <c r="AM168" s="111">
        <v>0</v>
      </c>
      <c r="AN168" s="111">
        <v>0</v>
      </c>
      <c r="AO168" s="111">
        <v>0</v>
      </c>
      <c r="AP168" s="111">
        <v>0</v>
      </c>
      <c r="AQ168" s="111">
        <v>0</v>
      </c>
      <c r="AR168" t="s">
        <v>384</v>
      </c>
      <c r="AS168">
        <f t="shared" si="86"/>
        <v>0</v>
      </c>
      <c r="AT168">
        <f t="shared" si="65"/>
        <v>0</v>
      </c>
      <c r="AU168">
        <f t="shared" si="66"/>
        <v>0</v>
      </c>
      <c r="AV168" s="113">
        <f t="shared" si="67"/>
        <v>0</v>
      </c>
      <c r="AW168" s="97">
        <f t="shared" si="68"/>
        <v>0</v>
      </c>
      <c r="AX168" s="114">
        <f t="shared" si="69"/>
        <v>0</v>
      </c>
      <c r="AY168" s="114">
        <f t="shared" si="70"/>
        <v>0</v>
      </c>
      <c r="AZ168" s="114">
        <f t="shared" si="71"/>
        <v>0</v>
      </c>
      <c r="BB168" s="115">
        <f t="shared" si="72"/>
        <v>0</v>
      </c>
      <c r="BC168" s="116">
        <f t="shared" si="73"/>
        <v>0</v>
      </c>
      <c r="BD168" s="116">
        <f t="shared" si="74"/>
        <v>0</v>
      </c>
      <c r="BE168" s="97">
        <f t="shared" si="75"/>
        <v>0</v>
      </c>
      <c r="BG168" s="114">
        <f t="shared" si="87"/>
        <v>0.15</v>
      </c>
      <c r="BH168" s="114">
        <f t="shared" si="76"/>
        <v>0</v>
      </c>
      <c r="BI168" s="114">
        <f t="shared" si="88"/>
        <v>0</v>
      </c>
      <c r="BJ168" s="114">
        <f t="shared" si="77"/>
        <v>0</v>
      </c>
      <c r="BK168" s="114">
        <f t="shared" si="89"/>
        <v>0</v>
      </c>
      <c r="BL168" s="114">
        <f t="shared" si="78"/>
        <v>0</v>
      </c>
      <c r="BM168" s="117">
        <f t="shared" si="79"/>
        <v>0.15</v>
      </c>
      <c r="BN168" s="114">
        <f t="shared" si="80"/>
        <v>0</v>
      </c>
      <c r="BO168" s="114">
        <f t="shared" si="90"/>
        <v>0</v>
      </c>
      <c r="BP168" s="114">
        <f t="shared" si="81"/>
        <v>0</v>
      </c>
      <c r="BQ168" s="114">
        <f t="shared" si="91"/>
        <v>0</v>
      </c>
      <c r="BR168" s="114">
        <f t="shared" si="82"/>
        <v>0</v>
      </c>
      <c r="BS168" s="114">
        <f t="shared" si="92"/>
        <v>0</v>
      </c>
      <c r="BT168" s="114">
        <f t="shared" si="83"/>
        <v>0</v>
      </c>
      <c r="BU168">
        <f t="shared" si="84"/>
        <v>0</v>
      </c>
      <c r="BW168" s="71">
        <f t="shared" si="85"/>
        <v>0</v>
      </c>
      <c r="BX168" s="70">
        <f t="shared" si="93"/>
        <v>0</v>
      </c>
      <c r="BY168" s="111">
        <f t="shared" si="94"/>
        <v>0</v>
      </c>
      <c r="BZ168" s="70">
        <f t="shared" si="95"/>
        <v>0</v>
      </c>
    </row>
    <row r="169" spans="1:78" ht="15">
      <c r="A169" t="str">
        <f t="shared" si="96"/>
        <v>383276</v>
      </c>
      <c r="B169" t="s">
        <v>154</v>
      </c>
      <c r="C169" t="s">
        <v>384</v>
      </c>
      <c r="D169" t="s">
        <v>155</v>
      </c>
      <c r="E169" t="s">
        <v>156</v>
      </c>
      <c r="I169" t="s">
        <v>349</v>
      </c>
      <c r="J169" t="s">
        <v>349</v>
      </c>
      <c r="K169" s="119">
        <v>45471</v>
      </c>
      <c r="L169" s="111">
        <v>0.15</v>
      </c>
      <c r="M169" s="111">
        <v>0</v>
      </c>
      <c r="N169" s="111">
        <v>0</v>
      </c>
      <c r="O169" s="111">
        <v>0.15</v>
      </c>
      <c r="P169" s="111">
        <v>0.15</v>
      </c>
      <c r="Q169" s="111">
        <v>0</v>
      </c>
      <c r="R169" s="111">
        <v>0</v>
      </c>
      <c r="S169" s="111">
        <v>0.15</v>
      </c>
      <c r="T169" s="111">
        <v>0</v>
      </c>
      <c r="U169" s="111">
        <v>0</v>
      </c>
      <c r="V169" s="111">
        <v>0</v>
      </c>
      <c r="W169" s="111">
        <v>0</v>
      </c>
      <c r="X169" s="111">
        <v>0</v>
      </c>
      <c r="Y169" s="111">
        <v>0</v>
      </c>
      <c r="Z169" s="111">
        <v>0</v>
      </c>
      <c r="AA169" s="111">
        <v>0</v>
      </c>
      <c r="AB169" s="111">
        <v>0</v>
      </c>
      <c r="AC169" s="111">
        <v>0</v>
      </c>
      <c r="AD169" s="111">
        <v>0</v>
      </c>
      <c r="AE169" s="111">
        <v>0</v>
      </c>
      <c r="AF169" s="111">
        <v>0</v>
      </c>
      <c r="AG169" s="118">
        <v>0</v>
      </c>
      <c r="AI169" s="111">
        <v>0</v>
      </c>
      <c r="AJ169" s="111">
        <v>0</v>
      </c>
      <c r="AK169" s="111">
        <v>0</v>
      </c>
      <c r="AL169" s="111">
        <v>0</v>
      </c>
      <c r="AM169" s="111">
        <v>0</v>
      </c>
      <c r="AN169" s="111">
        <v>0</v>
      </c>
      <c r="AO169" s="111">
        <v>0</v>
      </c>
      <c r="AP169" s="111">
        <v>0</v>
      </c>
      <c r="AQ169" s="111">
        <v>0</v>
      </c>
      <c r="AR169" t="s">
        <v>384</v>
      </c>
      <c r="AS169">
        <f t="shared" si="86"/>
        <v>0</v>
      </c>
      <c r="AT169">
        <f t="shared" si="65"/>
        <v>0</v>
      </c>
      <c r="AU169">
        <f t="shared" si="66"/>
        <v>0</v>
      </c>
      <c r="AV169" s="113">
        <f t="shared" si="67"/>
        <v>0</v>
      </c>
      <c r="AW169" s="97">
        <f t="shared" si="68"/>
        <v>0</v>
      </c>
      <c r="AX169" s="114">
        <f t="shared" si="69"/>
        <v>0</v>
      </c>
      <c r="AY169" s="114">
        <f t="shared" si="70"/>
        <v>0</v>
      </c>
      <c r="AZ169" s="114">
        <f t="shared" si="71"/>
        <v>0</v>
      </c>
      <c r="BB169" s="115">
        <f t="shared" si="72"/>
        <v>0</v>
      </c>
      <c r="BC169" s="116">
        <f t="shared" si="73"/>
        <v>0</v>
      </c>
      <c r="BD169" s="116">
        <f t="shared" si="74"/>
        <v>0</v>
      </c>
      <c r="BE169" s="97">
        <f t="shared" si="75"/>
        <v>0</v>
      </c>
      <c r="BG169" s="114">
        <f t="shared" si="87"/>
        <v>0.15</v>
      </c>
      <c r="BH169" s="114">
        <f t="shared" si="76"/>
        <v>0</v>
      </c>
      <c r="BI169" s="114">
        <f t="shared" si="88"/>
        <v>0</v>
      </c>
      <c r="BJ169" s="114">
        <f t="shared" si="77"/>
        <v>0</v>
      </c>
      <c r="BK169" s="114">
        <f t="shared" si="89"/>
        <v>0</v>
      </c>
      <c r="BL169" s="114">
        <f t="shared" si="78"/>
        <v>0</v>
      </c>
      <c r="BM169" s="117">
        <f t="shared" si="79"/>
        <v>0.15</v>
      </c>
      <c r="BN169" s="114">
        <f t="shared" si="80"/>
        <v>0</v>
      </c>
      <c r="BO169" s="114">
        <f t="shared" si="90"/>
        <v>0</v>
      </c>
      <c r="BP169" s="114">
        <f t="shared" si="81"/>
        <v>0</v>
      </c>
      <c r="BQ169" s="114">
        <f t="shared" si="91"/>
        <v>0</v>
      </c>
      <c r="BR169" s="114">
        <f t="shared" si="82"/>
        <v>0</v>
      </c>
      <c r="BS169" s="114">
        <f t="shared" si="92"/>
        <v>0</v>
      </c>
      <c r="BT169" s="114">
        <f t="shared" si="83"/>
        <v>0</v>
      </c>
      <c r="BU169">
        <f t="shared" si="84"/>
        <v>0</v>
      </c>
      <c r="BW169" s="71">
        <f t="shared" si="85"/>
        <v>0</v>
      </c>
      <c r="BX169" s="70">
        <f t="shared" si="93"/>
        <v>0</v>
      </c>
      <c r="BY169" s="111">
        <f t="shared" si="94"/>
        <v>0</v>
      </c>
      <c r="BZ169" s="70">
        <f t="shared" si="95"/>
        <v>0</v>
      </c>
    </row>
    <row r="170" spans="1:78" ht="15">
      <c r="A170" t="str">
        <f t="shared" si="96"/>
        <v>383276</v>
      </c>
      <c r="B170" t="s">
        <v>154</v>
      </c>
      <c r="C170" t="s">
        <v>384</v>
      </c>
      <c r="D170" t="s">
        <v>155</v>
      </c>
      <c r="E170" t="s">
        <v>156</v>
      </c>
      <c r="I170" t="s">
        <v>372</v>
      </c>
      <c r="J170" t="s">
        <v>372</v>
      </c>
      <c r="K170" s="119">
        <v>45504</v>
      </c>
      <c r="L170" s="111">
        <v>1</v>
      </c>
      <c r="M170" s="111">
        <v>0</v>
      </c>
      <c r="N170" s="111">
        <v>0</v>
      </c>
      <c r="O170" s="111">
        <v>1</v>
      </c>
      <c r="P170" s="111">
        <v>1</v>
      </c>
      <c r="Q170" s="111">
        <v>0</v>
      </c>
      <c r="R170" s="111">
        <v>0</v>
      </c>
      <c r="S170" s="111">
        <v>1</v>
      </c>
      <c r="T170" s="111">
        <v>0</v>
      </c>
      <c r="U170" s="111">
        <v>0</v>
      </c>
      <c r="V170" s="111">
        <v>0</v>
      </c>
      <c r="W170" s="111">
        <v>0</v>
      </c>
      <c r="X170" s="111">
        <v>0</v>
      </c>
      <c r="Y170" s="111">
        <v>0</v>
      </c>
      <c r="Z170" s="111">
        <v>0</v>
      </c>
      <c r="AA170" s="111">
        <v>0</v>
      </c>
      <c r="AB170" s="111">
        <v>0</v>
      </c>
      <c r="AC170" s="111">
        <v>0</v>
      </c>
      <c r="AD170" s="111">
        <v>0</v>
      </c>
      <c r="AE170" s="111">
        <v>0</v>
      </c>
      <c r="AF170" s="111">
        <v>0</v>
      </c>
      <c r="AG170" s="118">
        <v>0</v>
      </c>
      <c r="AI170" s="111">
        <v>0</v>
      </c>
      <c r="AJ170" s="111">
        <v>0</v>
      </c>
      <c r="AK170" s="111">
        <v>0</v>
      </c>
      <c r="AL170" s="111">
        <v>0</v>
      </c>
      <c r="AM170" s="111">
        <v>0</v>
      </c>
      <c r="AN170" s="111">
        <v>0</v>
      </c>
      <c r="AO170" s="111">
        <v>0</v>
      </c>
      <c r="AP170" s="111">
        <v>0</v>
      </c>
      <c r="AQ170" s="111">
        <v>0</v>
      </c>
      <c r="AR170" t="s">
        <v>384</v>
      </c>
      <c r="AS170">
        <f t="shared" si="86"/>
        <v>0</v>
      </c>
      <c r="AT170">
        <f t="shared" si="65"/>
        <v>0</v>
      </c>
      <c r="AU170">
        <f t="shared" si="66"/>
        <v>0</v>
      </c>
      <c r="AV170" s="113">
        <f t="shared" si="67"/>
        <v>0</v>
      </c>
      <c r="AW170" s="97">
        <f t="shared" si="68"/>
        <v>0</v>
      </c>
      <c r="AX170" s="114">
        <f t="shared" si="69"/>
        <v>0</v>
      </c>
      <c r="AY170" s="114">
        <f t="shared" si="70"/>
        <v>0</v>
      </c>
      <c r="AZ170" s="114">
        <f t="shared" si="71"/>
        <v>0</v>
      </c>
      <c r="BB170" s="115">
        <f t="shared" si="72"/>
        <v>0</v>
      </c>
      <c r="BC170" s="116">
        <f t="shared" si="73"/>
        <v>0</v>
      </c>
      <c r="BD170" s="116">
        <f t="shared" si="74"/>
        <v>0</v>
      </c>
      <c r="BE170" s="97">
        <f t="shared" si="75"/>
        <v>0</v>
      </c>
      <c r="BG170" s="114">
        <f t="shared" si="87"/>
        <v>1</v>
      </c>
      <c r="BH170" s="114">
        <f t="shared" si="76"/>
        <v>0</v>
      </c>
      <c r="BI170" s="114">
        <f t="shared" si="88"/>
        <v>0</v>
      </c>
      <c r="BJ170" s="114">
        <f t="shared" si="77"/>
        <v>0</v>
      </c>
      <c r="BK170" s="114">
        <f t="shared" si="89"/>
        <v>0</v>
      </c>
      <c r="BL170" s="114">
        <f t="shared" si="78"/>
        <v>0</v>
      </c>
      <c r="BM170" s="117">
        <f t="shared" si="79"/>
        <v>1</v>
      </c>
      <c r="BN170" s="114">
        <f t="shared" si="80"/>
        <v>0</v>
      </c>
      <c r="BO170" s="114">
        <f t="shared" si="90"/>
        <v>0</v>
      </c>
      <c r="BP170" s="114">
        <f t="shared" si="81"/>
        <v>0</v>
      </c>
      <c r="BQ170" s="114">
        <f t="shared" si="91"/>
        <v>0</v>
      </c>
      <c r="BR170" s="114">
        <f t="shared" si="82"/>
        <v>0</v>
      </c>
      <c r="BS170" s="114">
        <f t="shared" si="92"/>
        <v>0</v>
      </c>
      <c r="BT170" s="114">
        <f t="shared" si="83"/>
        <v>0</v>
      </c>
      <c r="BU170">
        <f t="shared" si="84"/>
        <v>0</v>
      </c>
      <c r="BW170" s="71">
        <f t="shared" si="85"/>
        <v>0</v>
      </c>
      <c r="BX170" s="70">
        <f t="shared" si="93"/>
        <v>0</v>
      </c>
      <c r="BY170" s="111">
        <f t="shared" si="94"/>
        <v>0</v>
      </c>
      <c r="BZ170" s="70">
        <f t="shared" si="95"/>
        <v>0</v>
      </c>
    </row>
    <row r="171" spans="1:78" ht="15">
      <c r="A171" t="str">
        <f t="shared" si="96"/>
        <v>383276</v>
      </c>
      <c r="B171" t="s">
        <v>154</v>
      </c>
      <c r="C171" t="s">
        <v>384</v>
      </c>
      <c r="D171" t="s">
        <v>155</v>
      </c>
      <c r="E171" t="s">
        <v>156</v>
      </c>
      <c r="I171" t="s">
        <v>373</v>
      </c>
      <c r="J171" t="s">
        <v>373</v>
      </c>
      <c r="K171" s="119">
        <v>45534</v>
      </c>
      <c r="L171" s="111">
        <v>1</v>
      </c>
      <c r="M171" s="111">
        <v>0</v>
      </c>
      <c r="N171" s="111">
        <v>0</v>
      </c>
      <c r="O171" s="111">
        <v>1</v>
      </c>
      <c r="P171" s="111">
        <v>1</v>
      </c>
      <c r="Q171" s="111">
        <v>0</v>
      </c>
      <c r="R171" s="111">
        <v>0</v>
      </c>
      <c r="S171" s="111">
        <v>1</v>
      </c>
      <c r="T171" s="111">
        <v>0</v>
      </c>
      <c r="U171" s="111">
        <v>0</v>
      </c>
      <c r="V171" s="111">
        <v>0</v>
      </c>
      <c r="W171" s="111">
        <v>0</v>
      </c>
      <c r="X171" s="111">
        <v>0</v>
      </c>
      <c r="Y171" s="111">
        <v>0</v>
      </c>
      <c r="Z171" s="111">
        <v>0</v>
      </c>
      <c r="AA171" s="111">
        <v>0</v>
      </c>
      <c r="AB171" s="111">
        <v>0</v>
      </c>
      <c r="AC171" s="111">
        <v>0</v>
      </c>
      <c r="AD171" s="111">
        <v>0</v>
      </c>
      <c r="AE171" s="111">
        <v>0</v>
      </c>
      <c r="AF171" s="111">
        <v>0</v>
      </c>
      <c r="AG171" s="118">
        <v>0</v>
      </c>
      <c r="AI171" s="111">
        <v>0</v>
      </c>
      <c r="AJ171" s="111">
        <v>0</v>
      </c>
      <c r="AK171" s="111">
        <v>0</v>
      </c>
      <c r="AL171" s="111">
        <v>0</v>
      </c>
      <c r="AM171" s="111">
        <v>0</v>
      </c>
      <c r="AN171" s="111">
        <v>0</v>
      </c>
      <c r="AO171" s="111">
        <v>0</v>
      </c>
      <c r="AP171" s="111">
        <v>0</v>
      </c>
      <c r="AQ171" s="111">
        <v>0</v>
      </c>
      <c r="AR171" t="s">
        <v>384</v>
      </c>
      <c r="AS171">
        <f t="shared" si="86"/>
        <v>0</v>
      </c>
      <c r="AT171">
        <f t="shared" si="65"/>
        <v>0</v>
      </c>
      <c r="AU171">
        <f t="shared" si="66"/>
        <v>0</v>
      </c>
      <c r="AV171" s="113">
        <f t="shared" si="67"/>
        <v>0</v>
      </c>
      <c r="AW171" s="97">
        <f t="shared" si="68"/>
        <v>0</v>
      </c>
      <c r="AX171" s="114">
        <f t="shared" si="69"/>
        <v>0</v>
      </c>
      <c r="AY171" s="114">
        <f t="shared" si="70"/>
        <v>0</v>
      </c>
      <c r="AZ171" s="114">
        <f t="shared" si="71"/>
        <v>0</v>
      </c>
      <c r="BB171" s="115">
        <f t="shared" si="72"/>
        <v>0</v>
      </c>
      <c r="BC171" s="116">
        <f t="shared" si="73"/>
        <v>0</v>
      </c>
      <c r="BD171" s="116">
        <f t="shared" si="74"/>
        <v>0</v>
      </c>
      <c r="BE171" s="97">
        <f t="shared" si="75"/>
        <v>0</v>
      </c>
      <c r="BG171" s="114">
        <f t="shared" si="87"/>
        <v>1</v>
      </c>
      <c r="BH171" s="114">
        <f t="shared" si="76"/>
        <v>0</v>
      </c>
      <c r="BI171" s="114">
        <f t="shared" si="88"/>
        <v>0</v>
      </c>
      <c r="BJ171" s="114">
        <f t="shared" si="77"/>
        <v>0</v>
      </c>
      <c r="BK171" s="114">
        <f t="shared" si="89"/>
        <v>0</v>
      </c>
      <c r="BL171" s="114">
        <f t="shared" si="78"/>
        <v>0</v>
      </c>
      <c r="BM171" s="117">
        <f t="shared" si="79"/>
        <v>1</v>
      </c>
      <c r="BN171" s="114">
        <f t="shared" si="80"/>
        <v>0</v>
      </c>
      <c r="BO171" s="114">
        <f t="shared" si="90"/>
        <v>0</v>
      </c>
      <c r="BP171" s="114">
        <f t="shared" si="81"/>
        <v>0</v>
      </c>
      <c r="BQ171" s="114">
        <f t="shared" si="91"/>
        <v>0</v>
      </c>
      <c r="BR171" s="114">
        <f t="shared" si="82"/>
        <v>0</v>
      </c>
      <c r="BS171" s="114">
        <f t="shared" si="92"/>
        <v>0</v>
      </c>
      <c r="BT171" s="114">
        <f t="shared" si="83"/>
        <v>0</v>
      </c>
      <c r="BU171">
        <f t="shared" si="84"/>
        <v>0</v>
      </c>
      <c r="BW171" s="71">
        <f t="shared" si="85"/>
        <v>0</v>
      </c>
      <c r="BX171" s="70">
        <f t="shared" si="93"/>
        <v>0</v>
      </c>
      <c r="BY171" s="111">
        <f t="shared" si="94"/>
        <v>0</v>
      </c>
      <c r="BZ171" s="70">
        <f t="shared" si="95"/>
        <v>0</v>
      </c>
    </row>
    <row r="172" spans="1:78" ht="15">
      <c r="A172" t="str">
        <f t="shared" si="96"/>
        <v>383276</v>
      </c>
      <c r="B172" t="s">
        <v>154</v>
      </c>
      <c r="C172" t="s">
        <v>384</v>
      </c>
      <c r="D172" t="s">
        <v>155</v>
      </c>
      <c r="E172" t="s">
        <v>156</v>
      </c>
      <c r="I172" t="s">
        <v>350</v>
      </c>
      <c r="J172" t="s">
        <v>350</v>
      </c>
      <c r="K172" s="119">
        <v>45565</v>
      </c>
      <c r="L172" s="111">
        <v>1</v>
      </c>
      <c r="M172" s="111">
        <v>0</v>
      </c>
      <c r="N172" s="111">
        <v>0</v>
      </c>
      <c r="O172" s="111">
        <v>1</v>
      </c>
      <c r="P172" s="111">
        <v>1</v>
      </c>
      <c r="Q172" s="111">
        <v>0</v>
      </c>
      <c r="R172" s="111">
        <v>0</v>
      </c>
      <c r="S172" s="111">
        <v>1</v>
      </c>
      <c r="T172" s="111">
        <v>0</v>
      </c>
      <c r="U172" s="111">
        <v>0</v>
      </c>
      <c r="V172" s="111">
        <v>0</v>
      </c>
      <c r="W172" s="111">
        <v>0</v>
      </c>
      <c r="X172" s="111">
        <v>0</v>
      </c>
      <c r="Y172" s="111">
        <v>0</v>
      </c>
      <c r="Z172" s="111">
        <v>0</v>
      </c>
      <c r="AA172" s="111">
        <v>0</v>
      </c>
      <c r="AB172" s="111">
        <v>0</v>
      </c>
      <c r="AC172" s="111">
        <v>0</v>
      </c>
      <c r="AD172" s="111">
        <v>0</v>
      </c>
      <c r="AE172" s="111">
        <v>0</v>
      </c>
      <c r="AF172" s="111">
        <v>0</v>
      </c>
      <c r="AG172" s="118">
        <v>0</v>
      </c>
      <c r="AI172" s="111">
        <v>0</v>
      </c>
      <c r="AJ172" s="111">
        <v>0</v>
      </c>
      <c r="AK172" s="111">
        <v>0</v>
      </c>
      <c r="AL172" s="111">
        <v>0</v>
      </c>
      <c r="AM172" s="111">
        <v>0</v>
      </c>
      <c r="AN172" s="111">
        <v>0</v>
      </c>
      <c r="AO172" s="111">
        <v>0</v>
      </c>
      <c r="AP172" s="111">
        <v>0</v>
      </c>
      <c r="AQ172" s="111">
        <v>0</v>
      </c>
      <c r="AR172" t="s">
        <v>384</v>
      </c>
      <c r="AS172">
        <f t="shared" si="86"/>
        <v>0</v>
      </c>
      <c r="AT172">
        <f t="shared" si="65"/>
        <v>0</v>
      </c>
      <c r="AU172">
        <f t="shared" si="66"/>
        <v>0</v>
      </c>
      <c r="AV172" s="113">
        <f t="shared" si="67"/>
        <v>0</v>
      </c>
      <c r="AW172" s="97">
        <f t="shared" si="68"/>
        <v>0</v>
      </c>
      <c r="AX172" s="114">
        <f t="shared" si="69"/>
        <v>0</v>
      </c>
      <c r="AY172" s="114">
        <f t="shared" si="70"/>
        <v>0</v>
      </c>
      <c r="AZ172" s="114">
        <f t="shared" si="71"/>
        <v>0</v>
      </c>
      <c r="BB172" s="115">
        <f t="shared" si="72"/>
        <v>0</v>
      </c>
      <c r="BC172" s="116">
        <f t="shared" si="73"/>
        <v>0</v>
      </c>
      <c r="BD172" s="116">
        <f t="shared" si="74"/>
        <v>0</v>
      </c>
      <c r="BE172" s="97">
        <f t="shared" si="75"/>
        <v>0</v>
      </c>
      <c r="BG172" s="114">
        <f t="shared" si="87"/>
        <v>1</v>
      </c>
      <c r="BH172" s="114">
        <f t="shared" si="76"/>
        <v>0</v>
      </c>
      <c r="BI172" s="114">
        <f t="shared" si="88"/>
        <v>0</v>
      </c>
      <c r="BJ172" s="114">
        <f t="shared" si="77"/>
        <v>0</v>
      </c>
      <c r="BK172" s="114">
        <f t="shared" si="89"/>
        <v>0</v>
      </c>
      <c r="BL172" s="114">
        <f t="shared" si="78"/>
        <v>0</v>
      </c>
      <c r="BM172" s="117">
        <f t="shared" si="79"/>
        <v>1</v>
      </c>
      <c r="BN172" s="114">
        <f t="shared" si="80"/>
        <v>0</v>
      </c>
      <c r="BO172" s="114">
        <f t="shared" si="90"/>
        <v>0</v>
      </c>
      <c r="BP172" s="114">
        <f t="shared" si="81"/>
        <v>0</v>
      </c>
      <c r="BQ172" s="114">
        <f t="shared" si="91"/>
        <v>0</v>
      </c>
      <c r="BR172" s="114">
        <f t="shared" si="82"/>
        <v>0</v>
      </c>
      <c r="BS172" s="114">
        <f t="shared" si="92"/>
        <v>0</v>
      </c>
      <c r="BT172" s="114">
        <f t="shared" si="83"/>
        <v>0</v>
      </c>
      <c r="BU172">
        <f t="shared" si="84"/>
        <v>0</v>
      </c>
      <c r="BW172" s="71">
        <f t="shared" si="85"/>
        <v>0</v>
      </c>
      <c r="BX172" s="70">
        <f t="shared" si="93"/>
        <v>0</v>
      </c>
      <c r="BY172" s="111">
        <f t="shared" si="94"/>
        <v>0</v>
      </c>
      <c r="BZ172" s="70">
        <f t="shared" si="95"/>
        <v>0</v>
      </c>
    </row>
    <row r="173" spans="1:78" ht="15">
      <c r="A173" t="str">
        <f t="shared" si="96"/>
        <v>383276</v>
      </c>
      <c r="B173" t="s">
        <v>154</v>
      </c>
      <c r="C173" t="s">
        <v>384</v>
      </c>
      <c r="D173" t="s">
        <v>155</v>
      </c>
      <c r="E173" t="s">
        <v>156</v>
      </c>
      <c r="I173" t="s">
        <v>374</v>
      </c>
      <c r="J173" t="s">
        <v>374</v>
      </c>
      <c r="K173" s="119">
        <v>45596</v>
      </c>
      <c r="L173" s="111">
        <v>1</v>
      </c>
      <c r="M173" s="111">
        <v>0</v>
      </c>
      <c r="N173" s="111">
        <v>0</v>
      </c>
      <c r="O173" s="111">
        <v>1</v>
      </c>
      <c r="P173" s="111">
        <v>1</v>
      </c>
      <c r="Q173" s="111">
        <v>0</v>
      </c>
      <c r="R173" s="111">
        <v>0</v>
      </c>
      <c r="S173" s="111">
        <v>1</v>
      </c>
      <c r="T173" s="111">
        <v>0</v>
      </c>
      <c r="U173" s="111">
        <v>0</v>
      </c>
      <c r="V173" s="111">
        <v>0</v>
      </c>
      <c r="W173" s="111">
        <v>0</v>
      </c>
      <c r="X173" s="111">
        <v>0</v>
      </c>
      <c r="Y173" s="111">
        <v>0</v>
      </c>
      <c r="Z173" s="111">
        <v>0</v>
      </c>
      <c r="AA173" s="111">
        <v>0</v>
      </c>
      <c r="AB173" s="111">
        <v>0</v>
      </c>
      <c r="AC173" s="111">
        <v>0</v>
      </c>
      <c r="AD173" s="111">
        <v>0</v>
      </c>
      <c r="AE173" s="111">
        <v>0</v>
      </c>
      <c r="AF173" s="111">
        <v>0</v>
      </c>
      <c r="AG173" s="118">
        <v>0</v>
      </c>
      <c r="AI173" s="111">
        <v>0</v>
      </c>
      <c r="AJ173" s="111">
        <v>0</v>
      </c>
      <c r="AK173" s="111">
        <v>0</v>
      </c>
      <c r="AL173" s="111">
        <v>0</v>
      </c>
      <c r="AM173" s="111">
        <v>0</v>
      </c>
      <c r="AN173" s="111">
        <v>0</v>
      </c>
      <c r="AO173" s="111">
        <v>0</v>
      </c>
      <c r="AP173" s="111">
        <v>0</v>
      </c>
      <c r="AQ173" s="111">
        <v>0</v>
      </c>
      <c r="AR173" t="s">
        <v>384</v>
      </c>
      <c r="AS173">
        <f t="shared" si="86"/>
        <v>0</v>
      </c>
      <c r="AT173">
        <f t="shared" si="65"/>
        <v>0</v>
      </c>
      <c r="AU173">
        <f t="shared" si="66"/>
        <v>0</v>
      </c>
      <c r="AV173" s="113">
        <f t="shared" si="67"/>
        <v>0</v>
      </c>
      <c r="AW173" s="97">
        <f t="shared" si="68"/>
        <v>0</v>
      </c>
      <c r="AX173" s="114">
        <f t="shared" si="69"/>
        <v>0</v>
      </c>
      <c r="AY173" s="114">
        <f t="shared" si="70"/>
        <v>0</v>
      </c>
      <c r="AZ173" s="114">
        <f t="shared" si="71"/>
        <v>0</v>
      </c>
      <c r="BB173" s="115">
        <f t="shared" si="72"/>
        <v>0</v>
      </c>
      <c r="BC173" s="116">
        <f t="shared" si="73"/>
        <v>0</v>
      </c>
      <c r="BD173" s="116">
        <f t="shared" si="74"/>
        <v>0</v>
      </c>
      <c r="BE173" s="97">
        <f t="shared" si="75"/>
        <v>0</v>
      </c>
      <c r="BG173" s="114">
        <f t="shared" si="87"/>
        <v>1</v>
      </c>
      <c r="BH173" s="114">
        <f t="shared" si="76"/>
        <v>0</v>
      </c>
      <c r="BI173" s="114">
        <f t="shared" si="88"/>
        <v>0</v>
      </c>
      <c r="BJ173" s="114">
        <f t="shared" si="77"/>
        <v>0</v>
      </c>
      <c r="BK173" s="114">
        <f t="shared" si="89"/>
        <v>0</v>
      </c>
      <c r="BL173" s="114">
        <f t="shared" si="78"/>
        <v>0</v>
      </c>
      <c r="BM173" s="117">
        <f t="shared" si="79"/>
        <v>1</v>
      </c>
      <c r="BN173" s="114">
        <f t="shared" si="80"/>
        <v>0</v>
      </c>
      <c r="BO173" s="114">
        <f t="shared" si="90"/>
        <v>0</v>
      </c>
      <c r="BP173" s="114">
        <f t="shared" si="81"/>
        <v>0</v>
      </c>
      <c r="BQ173" s="114">
        <f t="shared" si="91"/>
        <v>0</v>
      </c>
      <c r="BR173" s="114">
        <f t="shared" si="82"/>
        <v>0</v>
      </c>
      <c r="BS173" s="114">
        <f t="shared" si="92"/>
        <v>0</v>
      </c>
      <c r="BT173" s="114">
        <f t="shared" si="83"/>
        <v>0</v>
      </c>
      <c r="BU173">
        <f t="shared" si="84"/>
        <v>0</v>
      </c>
      <c r="BW173" s="71">
        <f t="shared" si="85"/>
        <v>0</v>
      </c>
      <c r="BX173" s="70">
        <f t="shared" si="93"/>
        <v>0</v>
      </c>
      <c r="BY173" s="111">
        <f t="shared" si="94"/>
        <v>0</v>
      </c>
      <c r="BZ173" s="70">
        <f t="shared" si="95"/>
        <v>0</v>
      </c>
    </row>
    <row r="174" spans="1:78" ht="15">
      <c r="A174" t="str">
        <f t="shared" si="96"/>
        <v>383276</v>
      </c>
      <c r="B174" t="s">
        <v>154</v>
      </c>
      <c r="C174" t="s">
        <v>384</v>
      </c>
      <c r="D174" t="s">
        <v>155</v>
      </c>
      <c r="E174" t="s">
        <v>156</v>
      </c>
      <c r="I174" t="s">
        <v>375</v>
      </c>
      <c r="J174" t="s">
        <v>375</v>
      </c>
      <c r="K174" s="119">
        <v>45625</v>
      </c>
      <c r="L174" s="111">
        <v>2</v>
      </c>
      <c r="M174" s="111">
        <v>0</v>
      </c>
      <c r="N174" s="111">
        <v>0</v>
      </c>
      <c r="O174" s="111">
        <v>2</v>
      </c>
      <c r="P174" s="111">
        <v>2</v>
      </c>
      <c r="Q174" s="111">
        <v>0</v>
      </c>
      <c r="R174" s="111">
        <v>0</v>
      </c>
      <c r="S174" s="111">
        <v>2</v>
      </c>
      <c r="T174" s="111">
        <v>0</v>
      </c>
      <c r="U174" s="111">
        <v>0</v>
      </c>
      <c r="V174" s="111">
        <v>0</v>
      </c>
      <c r="W174" s="111">
        <v>0</v>
      </c>
      <c r="X174" s="111">
        <v>0</v>
      </c>
      <c r="Y174" s="111">
        <v>0</v>
      </c>
      <c r="Z174" s="111">
        <v>0</v>
      </c>
      <c r="AA174" s="111">
        <v>0</v>
      </c>
      <c r="AB174" s="111">
        <v>0</v>
      </c>
      <c r="AC174" s="111">
        <v>0</v>
      </c>
      <c r="AD174" s="111">
        <v>0</v>
      </c>
      <c r="AE174" s="111">
        <v>0</v>
      </c>
      <c r="AF174" s="111">
        <v>0</v>
      </c>
      <c r="AG174" s="118">
        <v>0</v>
      </c>
      <c r="AI174" s="111">
        <v>0</v>
      </c>
      <c r="AJ174" s="111">
        <v>0</v>
      </c>
      <c r="AK174" s="111">
        <v>0</v>
      </c>
      <c r="AL174" s="111">
        <v>0</v>
      </c>
      <c r="AM174" s="111">
        <v>0</v>
      </c>
      <c r="AN174" s="111">
        <v>0</v>
      </c>
      <c r="AO174" s="111">
        <v>0</v>
      </c>
      <c r="AP174" s="111">
        <v>0</v>
      </c>
      <c r="AQ174" s="111">
        <v>0</v>
      </c>
      <c r="AR174" t="s">
        <v>384</v>
      </c>
      <c r="AS174">
        <f t="shared" si="86"/>
        <v>0</v>
      </c>
      <c r="AT174">
        <f t="shared" si="65"/>
        <v>0</v>
      </c>
      <c r="AU174">
        <f t="shared" si="66"/>
        <v>0</v>
      </c>
      <c r="AV174" s="113">
        <f t="shared" si="67"/>
        <v>0</v>
      </c>
      <c r="AW174" s="97">
        <f t="shared" si="68"/>
        <v>0</v>
      </c>
      <c r="AX174" s="114">
        <f t="shared" si="69"/>
        <v>0</v>
      </c>
      <c r="AY174" s="114">
        <f t="shared" si="70"/>
        <v>0</v>
      </c>
      <c r="AZ174" s="114">
        <f t="shared" si="71"/>
        <v>0</v>
      </c>
      <c r="BB174" s="115">
        <f t="shared" si="72"/>
        <v>0</v>
      </c>
      <c r="BC174" s="116">
        <f t="shared" si="73"/>
        <v>0</v>
      </c>
      <c r="BD174" s="116">
        <f t="shared" si="74"/>
        <v>0</v>
      </c>
      <c r="BE174" s="97">
        <f t="shared" si="75"/>
        <v>0</v>
      </c>
      <c r="BG174" s="114">
        <f t="shared" si="87"/>
        <v>2</v>
      </c>
      <c r="BH174" s="114">
        <f t="shared" si="76"/>
        <v>0</v>
      </c>
      <c r="BI174" s="114">
        <f t="shared" si="88"/>
        <v>0</v>
      </c>
      <c r="BJ174" s="114">
        <f t="shared" si="77"/>
        <v>0</v>
      </c>
      <c r="BK174" s="114">
        <f t="shared" si="89"/>
        <v>0</v>
      </c>
      <c r="BL174" s="114">
        <f t="shared" si="78"/>
        <v>0</v>
      </c>
      <c r="BM174" s="117">
        <f t="shared" si="79"/>
        <v>2</v>
      </c>
      <c r="BN174" s="114">
        <f t="shared" si="80"/>
        <v>0</v>
      </c>
      <c r="BO174" s="114">
        <f t="shared" si="90"/>
        <v>0</v>
      </c>
      <c r="BP174" s="114">
        <f t="shared" si="81"/>
        <v>0</v>
      </c>
      <c r="BQ174" s="114">
        <f t="shared" si="91"/>
        <v>0</v>
      </c>
      <c r="BR174" s="114">
        <f t="shared" si="82"/>
        <v>0</v>
      </c>
      <c r="BS174" s="114">
        <f t="shared" si="92"/>
        <v>0</v>
      </c>
      <c r="BT174" s="114">
        <f t="shared" si="83"/>
        <v>0</v>
      </c>
      <c r="BU174">
        <f t="shared" si="84"/>
        <v>0</v>
      </c>
      <c r="BW174" s="71">
        <f t="shared" si="85"/>
        <v>0</v>
      </c>
      <c r="BX174" s="70">
        <f t="shared" si="93"/>
        <v>0</v>
      </c>
      <c r="BY174" s="111">
        <f t="shared" si="94"/>
        <v>0</v>
      </c>
      <c r="BZ174" s="70">
        <f t="shared" si="95"/>
        <v>0</v>
      </c>
    </row>
    <row r="175" spans="1:78" ht="15">
      <c r="A175" t="str">
        <f t="shared" si="96"/>
        <v>383276</v>
      </c>
      <c r="B175" t="s">
        <v>154</v>
      </c>
      <c r="C175" t="s">
        <v>384</v>
      </c>
      <c r="D175" t="s">
        <v>155</v>
      </c>
      <c r="E175" t="s">
        <v>156</v>
      </c>
      <c r="I175" t="s">
        <v>351</v>
      </c>
      <c r="J175" t="s">
        <v>351</v>
      </c>
      <c r="K175" s="119">
        <v>45657</v>
      </c>
      <c r="L175" s="111">
        <v>1.66997</v>
      </c>
      <c r="M175" s="111">
        <v>0</v>
      </c>
      <c r="N175" s="111">
        <v>0</v>
      </c>
      <c r="O175" s="111">
        <v>1.66997</v>
      </c>
      <c r="P175" s="111">
        <v>1.3922300000000001</v>
      </c>
      <c r="Q175" s="111">
        <v>0.16624</v>
      </c>
      <c r="R175" s="111">
        <v>0</v>
      </c>
      <c r="S175" s="111">
        <v>1.55847</v>
      </c>
      <c r="T175" s="111">
        <v>0</v>
      </c>
      <c r="U175" s="111">
        <v>0</v>
      </c>
      <c r="V175" s="111">
        <v>0</v>
      </c>
      <c r="W175" s="111">
        <v>0</v>
      </c>
      <c r="X175" s="111">
        <v>0.1115</v>
      </c>
      <c r="Y175" s="111">
        <v>0</v>
      </c>
      <c r="Z175" s="111">
        <v>0</v>
      </c>
      <c r="AA175" s="111">
        <v>0</v>
      </c>
      <c r="AB175" s="111">
        <v>0</v>
      </c>
      <c r="AC175" s="111">
        <v>0</v>
      </c>
      <c r="AD175" s="111">
        <v>0</v>
      </c>
      <c r="AE175" s="111">
        <v>0</v>
      </c>
      <c r="AF175" s="111">
        <v>0</v>
      </c>
      <c r="AG175" s="118">
        <v>0</v>
      </c>
      <c r="AI175" s="111">
        <v>0</v>
      </c>
      <c r="AJ175" s="111">
        <v>0</v>
      </c>
      <c r="AK175" s="111">
        <v>0</v>
      </c>
      <c r="AL175" s="111">
        <v>0</v>
      </c>
      <c r="AM175" s="111">
        <v>0</v>
      </c>
      <c r="AN175" s="111">
        <v>0</v>
      </c>
      <c r="AO175" s="111">
        <v>0</v>
      </c>
      <c r="AP175" s="111">
        <v>0</v>
      </c>
      <c r="AQ175" s="111">
        <v>0</v>
      </c>
      <c r="AR175" t="s">
        <v>384</v>
      </c>
      <c r="AS175">
        <f t="shared" si="86"/>
        <v>0</v>
      </c>
      <c r="AT175">
        <f t="shared" si="65"/>
        <v>0</v>
      </c>
      <c r="AU175">
        <f t="shared" si="66"/>
        <v>0</v>
      </c>
      <c r="AV175" s="113">
        <f t="shared" si="67"/>
        <v>0</v>
      </c>
      <c r="AW175" s="97">
        <f t="shared" si="68"/>
        <v>0</v>
      </c>
      <c r="AX175" s="114">
        <f t="shared" si="69"/>
        <v>-5.5511151231257827E-17</v>
      </c>
      <c r="AY175" s="114">
        <f t="shared" si="70"/>
        <v>0</v>
      </c>
      <c r="AZ175" s="114">
        <f t="shared" si="71"/>
        <v>-1.2490009027033011E-16</v>
      </c>
      <c r="BB175" s="115">
        <f t="shared" si="72"/>
        <v>0</v>
      </c>
      <c r="BC175" s="116">
        <f t="shared" si="73"/>
        <v>0</v>
      </c>
      <c r="BD175" s="116">
        <f t="shared" si="74"/>
        <v>0</v>
      </c>
      <c r="BE175" s="97">
        <f t="shared" si="75"/>
        <v>0</v>
      </c>
      <c r="BG175" s="114">
        <f t="shared" si="87"/>
        <v>1.3922300000000001</v>
      </c>
      <c r="BH175" s="114">
        <f t="shared" si="76"/>
        <v>0</v>
      </c>
      <c r="BI175" s="114">
        <f t="shared" si="88"/>
        <v>0</v>
      </c>
      <c r="BJ175" s="114">
        <f t="shared" si="77"/>
        <v>0</v>
      </c>
      <c r="BK175" s="114">
        <f t="shared" si="89"/>
        <v>0</v>
      </c>
      <c r="BL175" s="114">
        <f t="shared" si="78"/>
        <v>0</v>
      </c>
      <c r="BM175" s="117">
        <f t="shared" si="79"/>
        <v>1.66997</v>
      </c>
      <c r="BN175" s="114">
        <f t="shared" si="80"/>
        <v>0</v>
      </c>
      <c r="BO175" s="114">
        <f t="shared" si="90"/>
        <v>0</v>
      </c>
      <c r="BP175" s="114">
        <f t="shared" si="81"/>
        <v>0</v>
      </c>
      <c r="BQ175" s="114">
        <f t="shared" si="91"/>
        <v>0</v>
      </c>
      <c r="BR175" s="114">
        <f t="shared" si="82"/>
        <v>0</v>
      </c>
      <c r="BS175" s="114">
        <f t="shared" si="92"/>
        <v>0</v>
      </c>
      <c r="BT175" s="114">
        <f t="shared" si="83"/>
        <v>0</v>
      </c>
      <c r="BU175">
        <f t="shared" si="84"/>
        <v>0</v>
      </c>
      <c r="BW175" s="71">
        <f t="shared" si="85"/>
        <v>0</v>
      </c>
      <c r="BX175" s="70">
        <f t="shared" si="93"/>
        <v>0</v>
      </c>
      <c r="BY175" s="111">
        <f t="shared" si="94"/>
        <v>-5.5511151231257827E-17</v>
      </c>
      <c r="BZ175" s="70">
        <f t="shared" si="95"/>
        <v>0</v>
      </c>
    </row>
    <row r="176" spans="1:78" ht="15">
      <c r="A176">
        <f t="shared" si="96"/>
        <v>0</v>
      </c>
      <c r="B176" t="s">
        <v>253</v>
      </c>
      <c r="C176">
        <v>0</v>
      </c>
      <c r="L176" s="111">
        <v>8.5699700000000014</v>
      </c>
      <c r="M176" s="111">
        <v>0</v>
      </c>
      <c r="N176" s="111">
        <v>0</v>
      </c>
      <c r="O176" s="111">
        <v>8.5699700000000014</v>
      </c>
      <c r="P176" s="111">
        <v>8.2922300000000018</v>
      </c>
      <c r="Q176" s="111">
        <v>0.16624</v>
      </c>
      <c r="R176" s="111">
        <v>0</v>
      </c>
      <c r="S176" s="111">
        <v>8.4584700000000019</v>
      </c>
      <c r="T176" s="111">
        <v>0</v>
      </c>
      <c r="U176" s="111">
        <v>0</v>
      </c>
      <c r="V176" s="111">
        <v>0</v>
      </c>
      <c r="W176" s="111">
        <v>0</v>
      </c>
      <c r="X176" s="111">
        <v>0.1115</v>
      </c>
      <c r="Y176" s="111">
        <v>0</v>
      </c>
      <c r="Z176" s="111">
        <v>0</v>
      </c>
      <c r="AA176" s="111">
        <v>0</v>
      </c>
      <c r="AB176" s="111">
        <v>0</v>
      </c>
      <c r="AC176" s="111">
        <v>0</v>
      </c>
      <c r="AD176" s="111">
        <v>0</v>
      </c>
      <c r="AE176" s="111">
        <v>0</v>
      </c>
      <c r="AF176" s="111">
        <v>0</v>
      </c>
      <c r="AG176" s="118">
        <v>0</v>
      </c>
      <c r="AI176" s="111">
        <v>0</v>
      </c>
      <c r="AJ176" s="111">
        <v>0</v>
      </c>
      <c r="AK176" s="111">
        <v>0</v>
      </c>
      <c r="AL176" s="111">
        <v>0</v>
      </c>
      <c r="AM176" s="111">
        <v>0</v>
      </c>
      <c r="AN176" s="111">
        <v>0</v>
      </c>
      <c r="AO176" s="111">
        <v>0</v>
      </c>
      <c r="AP176" s="111">
        <v>0</v>
      </c>
      <c r="AQ176" s="111">
        <v>0</v>
      </c>
      <c r="AS176">
        <f t="shared" si="86"/>
        <v>1</v>
      </c>
      <c r="AT176">
        <f t="shared" si="65"/>
        <v>-1</v>
      </c>
      <c r="AU176">
        <f t="shared" si="66"/>
        <v>0</v>
      </c>
      <c r="AV176" s="113">
        <f t="shared" si="67"/>
        <v>0</v>
      </c>
      <c r="AW176" s="97">
        <f t="shared" si="68"/>
        <v>0</v>
      </c>
      <c r="AX176" s="114">
        <f t="shared" si="69"/>
        <v>1.6653345369377348E-16</v>
      </c>
      <c r="AY176" s="114">
        <f t="shared" si="70"/>
        <v>0</v>
      </c>
      <c r="AZ176" s="114">
        <f t="shared" si="71"/>
        <v>-3.4694469519536142E-16</v>
      </c>
      <c r="BB176" s="115">
        <f t="shared" si="72"/>
        <v>0</v>
      </c>
      <c r="BC176" s="116">
        <f t="shared" si="73"/>
        <v>0</v>
      </c>
      <c r="BD176" s="116">
        <f t="shared" si="74"/>
        <v>0</v>
      </c>
      <c r="BE176" s="97">
        <f t="shared" si="75"/>
        <v>0</v>
      </c>
      <c r="BG176" s="114">
        <f t="shared" si="87"/>
        <v>8.29223</v>
      </c>
      <c r="BH176" s="114">
        <f t="shared" si="76"/>
        <v>0</v>
      </c>
      <c r="BI176" s="114">
        <f t="shared" si="88"/>
        <v>0</v>
      </c>
      <c r="BJ176" s="114">
        <f t="shared" si="77"/>
        <v>0</v>
      </c>
      <c r="BK176" s="114">
        <f t="shared" si="89"/>
        <v>0</v>
      </c>
      <c r="BL176" s="114">
        <f t="shared" si="78"/>
        <v>0</v>
      </c>
      <c r="BM176" s="117">
        <f t="shared" si="79"/>
        <v>8.5699700000000014</v>
      </c>
      <c r="BN176" s="114">
        <f t="shared" si="80"/>
        <v>0</v>
      </c>
      <c r="BO176" s="114">
        <f t="shared" si="90"/>
        <v>0</v>
      </c>
      <c r="BP176" s="114">
        <f t="shared" si="81"/>
        <v>0</v>
      </c>
      <c r="BQ176" s="114">
        <f t="shared" si="91"/>
        <v>0</v>
      </c>
      <c r="BR176" s="114">
        <f t="shared" si="82"/>
        <v>0</v>
      </c>
      <c r="BS176" s="114">
        <f t="shared" si="92"/>
        <v>0</v>
      </c>
      <c r="BT176" s="114">
        <f t="shared" si="83"/>
        <v>0</v>
      </c>
      <c r="BU176">
        <f t="shared" si="84"/>
        <v>0</v>
      </c>
      <c r="BW176" s="71">
        <f t="shared" si="85"/>
        <v>0</v>
      </c>
      <c r="BX176" s="70">
        <f t="shared" si="93"/>
        <v>0</v>
      </c>
      <c r="BY176" s="111">
        <f t="shared" si="94"/>
        <v>1.6653345369377348E-16</v>
      </c>
      <c r="BZ176" s="70">
        <f t="shared" si="95"/>
        <v>0</v>
      </c>
    </row>
    <row r="177" spans="1:78" ht="15">
      <c r="A177">
        <f t="shared" si="96"/>
        <v>0</v>
      </c>
      <c r="C177">
        <v>0</v>
      </c>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I177" s="111"/>
      <c r="AJ177" s="111"/>
      <c r="AK177" s="111"/>
      <c r="AL177" s="111"/>
      <c r="AM177" s="111"/>
      <c r="AN177" s="111"/>
      <c r="AO177" s="111"/>
      <c r="AP177" s="111"/>
      <c r="AQ177" s="111"/>
      <c r="AS177">
        <f t="shared" si="86"/>
        <v>0</v>
      </c>
      <c r="AT177">
        <f t="shared" si="65"/>
        <v>0</v>
      </c>
      <c r="AU177">
        <f t="shared" si="66"/>
        <v>0</v>
      </c>
      <c r="AV177" s="113">
        <f t="shared" si="67"/>
        <v>0</v>
      </c>
      <c r="AW177" s="97">
        <f t="shared" si="68"/>
        <v>0</v>
      </c>
      <c r="AX177" s="114">
        <f t="shared" si="69"/>
        <v>0</v>
      </c>
      <c r="AY177" s="114">
        <f t="shared" si="70"/>
        <v>0</v>
      </c>
      <c r="AZ177" s="114">
        <f t="shared" si="71"/>
        <v>0</v>
      </c>
      <c r="BB177" s="115">
        <f t="shared" si="72"/>
        <v>0</v>
      </c>
      <c r="BC177" s="116">
        <f t="shared" si="73"/>
        <v>0</v>
      </c>
      <c r="BD177" s="116">
        <f t="shared" si="74"/>
        <v>0</v>
      </c>
      <c r="BE177" s="97">
        <f t="shared" si="75"/>
        <v>0</v>
      </c>
      <c r="BG177" s="114">
        <f t="shared" si="87"/>
        <v>0</v>
      </c>
      <c r="BH177" s="114">
        <f t="shared" si="76"/>
        <v>0</v>
      </c>
      <c r="BI177" s="114">
        <f t="shared" si="88"/>
        <v>0</v>
      </c>
      <c r="BJ177" s="114">
        <f t="shared" si="77"/>
        <v>0</v>
      </c>
      <c r="BK177" s="114">
        <f t="shared" si="89"/>
        <v>0</v>
      </c>
      <c r="BL177" s="114">
        <f t="shared" si="78"/>
        <v>0</v>
      </c>
      <c r="BM177" s="117">
        <f t="shared" si="79"/>
        <v>0</v>
      </c>
      <c r="BN177" s="114">
        <f t="shared" si="80"/>
        <v>0</v>
      </c>
      <c r="BO177" s="114">
        <f t="shared" si="90"/>
        <v>0</v>
      </c>
      <c r="BP177" s="114">
        <f t="shared" si="81"/>
        <v>0</v>
      </c>
      <c r="BQ177" s="114">
        <f t="shared" si="91"/>
        <v>0</v>
      </c>
      <c r="BR177" s="114">
        <f t="shared" si="82"/>
        <v>0</v>
      </c>
      <c r="BS177" s="114">
        <f t="shared" si="92"/>
        <v>0</v>
      </c>
      <c r="BT177" s="114">
        <f t="shared" si="83"/>
        <v>0</v>
      </c>
      <c r="BU177">
        <f t="shared" si="84"/>
        <v>0</v>
      </c>
      <c r="BW177" s="71">
        <f t="shared" si="85"/>
        <v>0</v>
      </c>
      <c r="BX177" s="70" t="e">
        <f t="shared" si="93"/>
        <v>#DIV/0!</v>
      </c>
      <c r="BY177" s="111">
        <f t="shared" si="94"/>
        <v>0</v>
      </c>
      <c r="BZ177" s="70">
        <f t="shared" si="95"/>
        <v>0</v>
      </c>
    </row>
    <row r="178" spans="1:78" ht="15">
      <c r="A178" t="str">
        <f t="shared" si="96"/>
        <v>106915</v>
      </c>
      <c r="B178" t="s">
        <v>184</v>
      </c>
      <c r="C178" t="s">
        <v>385</v>
      </c>
      <c r="D178" t="s">
        <v>185</v>
      </c>
      <c r="E178" t="s">
        <v>186</v>
      </c>
      <c r="I178" t="s">
        <v>365</v>
      </c>
      <c r="J178" t="s">
        <v>366</v>
      </c>
      <c r="K178" s="119">
        <v>45322</v>
      </c>
      <c r="L178" s="111">
        <v>0</v>
      </c>
      <c r="M178" s="111">
        <v>0</v>
      </c>
      <c r="N178" s="111">
        <v>0</v>
      </c>
      <c r="O178" s="111">
        <v>0</v>
      </c>
      <c r="P178" s="111">
        <v>0</v>
      </c>
      <c r="Q178" s="111">
        <v>0</v>
      </c>
      <c r="R178" s="111">
        <v>0</v>
      </c>
      <c r="S178" s="111">
        <v>0</v>
      </c>
      <c r="T178" s="111">
        <v>0</v>
      </c>
      <c r="U178" s="111">
        <v>0</v>
      </c>
      <c r="V178" s="111">
        <v>0</v>
      </c>
      <c r="W178" s="111">
        <v>0</v>
      </c>
      <c r="X178" s="111">
        <v>0</v>
      </c>
      <c r="Y178" s="111">
        <v>0</v>
      </c>
      <c r="Z178" s="111">
        <v>0</v>
      </c>
      <c r="AA178" s="111">
        <v>0</v>
      </c>
      <c r="AB178" s="111">
        <v>0</v>
      </c>
      <c r="AC178" s="111">
        <v>0</v>
      </c>
      <c r="AD178" s="111">
        <v>0</v>
      </c>
      <c r="AE178" s="111">
        <v>0</v>
      </c>
      <c r="AF178" s="111">
        <v>0</v>
      </c>
      <c r="AG178" s="118">
        <v>0</v>
      </c>
      <c r="AI178" s="111">
        <v>0</v>
      </c>
      <c r="AJ178" s="111">
        <v>0</v>
      </c>
      <c r="AK178" s="111">
        <v>0</v>
      </c>
      <c r="AL178" s="111">
        <v>0</v>
      </c>
      <c r="AM178" s="111">
        <v>0</v>
      </c>
      <c r="AN178" s="111">
        <v>0</v>
      </c>
      <c r="AO178" s="111">
        <v>0</v>
      </c>
      <c r="AP178" s="111">
        <v>0</v>
      </c>
      <c r="AQ178" s="111">
        <v>0</v>
      </c>
      <c r="AR178" t="s">
        <v>385</v>
      </c>
      <c r="AS178">
        <f t="shared" si="86"/>
        <v>1</v>
      </c>
      <c r="AT178">
        <f t="shared" si="65"/>
        <v>0</v>
      </c>
      <c r="AU178">
        <f t="shared" si="66"/>
        <v>1</v>
      </c>
      <c r="AV178" s="113">
        <f t="shared" si="67"/>
        <v>0</v>
      </c>
      <c r="AW178" s="97">
        <f t="shared" si="68"/>
        <v>0</v>
      </c>
      <c r="AX178" s="114">
        <f t="shared" si="69"/>
        <v>0</v>
      </c>
      <c r="AY178" s="114">
        <f t="shared" si="70"/>
        <v>0</v>
      </c>
      <c r="AZ178" s="114">
        <f t="shared" si="71"/>
        <v>0</v>
      </c>
      <c r="BB178" s="115">
        <f t="shared" si="72"/>
        <v>0</v>
      </c>
      <c r="BC178" s="116">
        <f t="shared" si="73"/>
        <v>0</v>
      </c>
      <c r="BD178" s="116">
        <f t="shared" si="74"/>
        <v>0</v>
      </c>
      <c r="BE178" s="97">
        <f t="shared" si="75"/>
        <v>0</v>
      </c>
      <c r="BG178" s="114">
        <f t="shared" si="87"/>
        <v>0</v>
      </c>
      <c r="BH178" s="114">
        <f t="shared" si="76"/>
        <v>0</v>
      </c>
      <c r="BI178" s="114">
        <f t="shared" si="88"/>
        <v>0</v>
      </c>
      <c r="BJ178" s="114">
        <f t="shared" si="77"/>
        <v>0</v>
      </c>
      <c r="BK178" s="114">
        <f t="shared" si="89"/>
        <v>0</v>
      </c>
      <c r="BL178" s="114">
        <f t="shared" si="78"/>
        <v>0</v>
      </c>
      <c r="BM178" s="117">
        <f t="shared" si="79"/>
        <v>0</v>
      </c>
      <c r="BN178" s="114">
        <f t="shared" si="80"/>
        <v>0</v>
      </c>
      <c r="BO178" s="114">
        <f t="shared" si="90"/>
        <v>0</v>
      </c>
      <c r="BP178" s="114">
        <f t="shared" si="81"/>
        <v>0</v>
      </c>
      <c r="BQ178" s="114">
        <f t="shared" si="91"/>
        <v>0</v>
      </c>
      <c r="BR178" s="114">
        <f t="shared" si="82"/>
        <v>0</v>
      </c>
      <c r="BS178" s="114">
        <f t="shared" si="92"/>
        <v>0</v>
      </c>
      <c r="BT178" s="114">
        <f t="shared" si="83"/>
        <v>0</v>
      </c>
      <c r="BU178">
        <f t="shared" si="84"/>
        <v>0</v>
      </c>
      <c r="BW178" s="71">
        <f t="shared" si="85"/>
        <v>0</v>
      </c>
      <c r="BX178" s="70" t="e">
        <f t="shared" si="93"/>
        <v>#DIV/0!</v>
      </c>
      <c r="BY178" s="111">
        <f t="shared" si="94"/>
        <v>0</v>
      </c>
      <c r="BZ178" s="70">
        <f t="shared" si="95"/>
        <v>0</v>
      </c>
    </row>
    <row r="179" spans="1:78" ht="15">
      <c r="A179" t="str">
        <f t="shared" si="96"/>
        <v>106915</v>
      </c>
      <c r="B179" t="s">
        <v>184</v>
      </c>
      <c r="C179" t="s">
        <v>385</v>
      </c>
      <c r="D179" t="s">
        <v>185</v>
      </c>
      <c r="E179" t="s">
        <v>186</v>
      </c>
      <c r="I179" t="s">
        <v>359</v>
      </c>
      <c r="J179" t="s">
        <v>360</v>
      </c>
      <c r="K179" s="119">
        <v>45351</v>
      </c>
      <c r="L179" s="111">
        <v>0</v>
      </c>
      <c r="M179" s="111">
        <v>0</v>
      </c>
      <c r="N179" s="111">
        <v>0</v>
      </c>
      <c r="O179" s="111">
        <v>0</v>
      </c>
      <c r="P179" s="111">
        <v>0</v>
      </c>
      <c r="Q179" s="111">
        <v>0</v>
      </c>
      <c r="R179" s="111">
        <v>0</v>
      </c>
      <c r="S179" s="111">
        <v>0</v>
      </c>
      <c r="T179" s="111">
        <v>0</v>
      </c>
      <c r="U179" s="111">
        <v>0</v>
      </c>
      <c r="V179" s="111">
        <v>0</v>
      </c>
      <c r="W179" s="111">
        <v>0</v>
      </c>
      <c r="X179" s="111">
        <v>0</v>
      </c>
      <c r="Y179" s="111">
        <v>0</v>
      </c>
      <c r="Z179" s="111">
        <v>0</v>
      </c>
      <c r="AA179" s="111">
        <v>0</v>
      </c>
      <c r="AB179" s="111">
        <v>0</v>
      </c>
      <c r="AC179" s="111">
        <v>0</v>
      </c>
      <c r="AD179" s="111">
        <v>0</v>
      </c>
      <c r="AE179" s="111">
        <v>0</v>
      </c>
      <c r="AF179" s="111">
        <v>0</v>
      </c>
      <c r="AG179" s="118">
        <v>0</v>
      </c>
      <c r="AI179" s="111">
        <v>0</v>
      </c>
      <c r="AJ179" s="111">
        <v>0</v>
      </c>
      <c r="AK179" s="111">
        <v>0</v>
      </c>
      <c r="AL179" s="111">
        <v>0</v>
      </c>
      <c r="AM179" s="111">
        <v>0</v>
      </c>
      <c r="AN179" s="111">
        <v>0</v>
      </c>
      <c r="AO179" s="111">
        <v>0</v>
      </c>
      <c r="AP179" s="111">
        <v>0</v>
      </c>
      <c r="AQ179" s="111">
        <v>0</v>
      </c>
      <c r="AR179" t="s">
        <v>385</v>
      </c>
      <c r="AS179">
        <f t="shared" si="86"/>
        <v>0</v>
      </c>
      <c r="AT179">
        <f t="shared" si="65"/>
        <v>0</v>
      </c>
      <c r="AU179">
        <f t="shared" si="66"/>
        <v>0</v>
      </c>
      <c r="AV179" s="113">
        <f t="shared" si="67"/>
        <v>0</v>
      </c>
      <c r="AW179" s="97">
        <f t="shared" si="68"/>
        <v>0</v>
      </c>
      <c r="AX179" s="114">
        <f t="shared" si="69"/>
        <v>0</v>
      </c>
      <c r="AY179" s="114">
        <f t="shared" si="70"/>
        <v>0</v>
      </c>
      <c r="AZ179" s="114">
        <f t="shared" si="71"/>
        <v>0</v>
      </c>
      <c r="BB179" s="115">
        <f t="shared" si="72"/>
        <v>0</v>
      </c>
      <c r="BC179" s="116">
        <f t="shared" si="73"/>
        <v>0</v>
      </c>
      <c r="BD179" s="116">
        <f t="shared" si="74"/>
        <v>0</v>
      </c>
      <c r="BE179" s="97">
        <f t="shared" si="75"/>
        <v>0</v>
      </c>
      <c r="BG179" s="114">
        <f t="shared" si="87"/>
        <v>0</v>
      </c>
      <c r="BH179" s="114">
        <f t="shared" si="76"/>
        <v>0</v>
      </c>
      <c r="BI179" s="114">
        <f t="shared" si="88"/>
        <v>0</v>
      </c>
      <c r="BJ179" s="114">
        <f t="shared" si="77"/>
        <v>0</v>
      </c>
      <c r="BK179" s="114">
        <f t="shared" si="89"/>
        <v>0</v>
      </c>
      <c r="BL179" s="114">
        <f t="shared" si="78"/>
        <v>0</v>
      </c>
      <c r="BM179" s="117">
        <f t="shared" si="79"/>
        <v>0</v>
      </c>
      <c r="BN179" s="114">
        <f t="shared" si="80"/>
        <v>0</v>
      </c>
      <c r="BO179" s="114">
        <f t="shared" si="90"/>
        <v>0</v>
      </c>
      <c r="BP179" s="114">
        <f t="shared" si="81"/>
        <v>0</v>
      </c>
      <c r="BQ179" s="114">
        <f t="shared" si="91"/>
        <v>0</v>
      </c>
      <c r="BR179" s="114">
        <f t="shared" si="82"/>
        <v>0</v>
      </c>
      <c r="BS179" s="114">
        <f t="shared" si="92"/>
        <v>0</v>
      </c>
      <c r="BT179" s="114">
        <f t="shared" si="83"/>
        <v>0</v>
      </c>
      <c r="BU179">
        <f t="shared" si="84"/>
        <v>0</v>
      </c>
      <c r="BW179" s="71">
        <f t="shared" si="85"/>
        <v>0</v>
      </c>
      <c r="BX179" s="70" t="e">
        <f t="shared" si="93"/>
        <v>#DIV/0!</v>
      </c>
      <c r="BY179" s="111">
        <f t="shared" si="94"/>
        <v>0</v>
      </c>
      <c r="BZ179" s="70">
        <f t="shared" si="95"/>
        <v>0</v>
      </c>
    </row>
    <row r="180" spans="1:78" ht="15">
      <c r="A180" t="str">
        <f t="shared" si="96"/>
        <v>106915</v>
      </c>
      <c r="B180" t="s">
        <v>184</v>
      </c>
      <c r="C180" t="s">
        <v>385</v>
      </c>
      <c r="D180" t="s">
        <v>185</v>
      </c>
      <c r="E180" t="s">
        <v>186</v>
      </c>
      <c r="I180" t="s">
        <v>346</v>
      </c>
      <c r="J180" t="s">
        <v>347</v>
      </c>
      <c r="K180" s="119">
        <v>45379</v>
      </c>
      <c r="L180" s="111">
        <v>0.15</v>
      </c>
      <c r="M180" s="111">
        <v>0</v>
      </c>
      <c r="N180" s="111">
        <v>0</v>
      </c>
      <c r="O180" s="111">
        <v>0.15</v>
      </c>
      <c r="P180" s="111">
        <v>0.15</v>
      </c>
      <c r="Q180" s="111">
        <v>0</v>
      </c>
      <c r="R180" s="111">
        <v>0</v>
      </c>
      <c r="S180" s="111">
        <v>0.15</v>
      </c>
      <c r="T180" s="111">
        <v>0</v>
      </c>
      <c r="U180" s="111">
        <v>0</v>
      </c>
      <c r="V180" s="111">
        <v>0</v>
      </c>
      <c r="W180" s="111">
        <v>0</v>
      </c>
      <c r="X180" s="111">
        <v>0</v>
      </c>
      <c r="Y180" s="111">
        <v>0</v>
      </c>
      <c r="Z180" s="111">
        <v>0</v>
      </c>
      <c r="AA180" s="111">
        <v>0</v>
      </c>
      <c r="AB180" s="111">
        <v>0</v>
      </c>
      <c r="AC180" s="111">
        <v>0</v>
      </c>
      <c r="AD180" s="111">
        <v>0</v>
      </c>
      <c r="AE180" s="111">
        <v>0</v>
      </c>
      <c r="AF180" s="111">
        <v>0</v>
      </c>
      <c r="AG180" s="118">
        <v>0</v>
      </c>
      <c r="AI180" s="111">
        <v>0</v>
      </c>
      <c r="AJ180" s="111">
        <v>0</v>
      </c>
      <c r="AK180" s="111">
        <v>0</v>
      </c>
      <c r="AL180" s="111">
        <v>0</v>
      </c>
      <c r="AM180" s="111">
        <v>0</v>
      </c>
      <c r="AN180" s="111">
        <v>0</v>
      </c>
      <c r="AO180" s="111">
        <v>0</v>
      </c>
      <c r="AP180" s="111">
        <v>0</v>
      </c>
      <c r="AQ180" s="111">
        <v>0</v>
      </c>
      <c r="AR180" t="s">
        <v>385</v>
      </c>
      <c r="AS180">
        <f t="shared" si="86"/>
        <v>0</v>
      </c>
      <c r="AT180">
        <f t="shared" si="65"/>
        <v>0</v>
      </c>
      <c r="AU180">
        <f t="shared" si="66"/>
        <v>0</v>
      </c>
      <c r="AV180" s="113">
        <f t="shared" si="67"/>
        <v>0</v>
      </c>
      <c r="AW180" s="97">
        <f t="shared" si="68"/>
        <v>0</v>
      </c>
      <c r="AX180" s="114">
        <f t="shared" si="69"/>
        <v>0</v>
      </c>
      <c r="AY180" s="114">
        <f t="shared" si="70"/>
        <v>0</v>
      </c>
      <c r="AZ180" s="114">
        <f t="shared" si="71"/>
        <v>0</v>
      </c>
      <c r="BB180" s="115">
        <f t="shared" si="72"/>
        <v>0</v>
      </c>
      <c r="BC180" s="116">
        <f t="shared" si="73"/>
        <v>0</v>
      </c>
      <c r="BD180" s="116">
        <f t="shared" si="74"/>
        <v>0</v>
      </c>
      <c r="BE180" s="97">
        <f t="shared" si="75"/>
        <v>0</v>
      </c>
      <c r="BG180" s="114">
        <f t="shared" si="87"/>
        <v>0.15</v>
      </c>
      <c r="BH180" s="114">
        <f t="shared" si="76"/>
        <v>0</v>
      </c>
      <c r="BI180" s="114">
        <f t="shared" si="88"/>
        <v>0</v>
      </c>
      <c r="BJ180" s="114">
        <f t="shared" si="77"/>
        <v>0</v>
      </c>
      <c r="BK180" s="114">
        <f t="shared" si="89"/>
        <v>0</v>
      </c>
      <c r="BL180" s="114">
        <f t="shared" si="78"/>
        <v>0</v>
      </c>
      <c r="BM180" s="117">
        <f t="shared" si="79"/>
        <v>0.15</v>
      </c>
      <c r="BN180" s="114">
        <f t="shared" si="80"/>
        <v>0</v>
      </c>
      <c r="BO180" s="114">
        <f t="shared" si="90"/>
        <v>0</v>
      </c>
      <c r="BP180" s="114">
        <f t="shared" si="81"/>
        <v>0</v>
      </c>
      <c r="BQ180" s="114">
        <f t="shared" si="91"/>
        <v>0</v>
      </c>
      <c r="BR180" s="114">
        <f t="shared" si="82"/>
        <v>0</v>
      </c>
      <c r="BS180" s="114">
        <f t="shared" si="92"/>
        <v>0</v>
      </c>
      <c r="BT180" s="114">
        <f t="shared" si="83"/>
        <v>0</v>
      </c>
      <c r="BU180">
        <f t="shared" si="84"/>
        <v>0</v>
      </c>
      <c r="BW180" s="71">
        <f t="shared" si="85"/>
        <v>0</v>
      </c>
      <c r="BX180" s="70">
        <f t="shared" si="93"/>
        <v>0</v>
      </c>
      <c r="BY180" s="111">
        <f t="shared" si="94"/>
        <v>0</v>
      </c>
      <c r="BZ180" s="70">
        <f t="shared" si="95"/>
        <v>0</v>
      </c>
    </row>
    <row r="181" spans="1:78" ht="15">
      <c r="A181" t="str">
        <f t="shared" si="96"/>
        <v>106915</v>
      </c>
      <c r="B181" t="s">
        <v>184</v>
      </c>
      <c r="C181" t="s">
        <v>385</v>
      </c>
      <c r="D181" t="s">
        <v>185</v>
      </c>
      <c r="E181" t="s">
        <v>186</v>
      </c>
      <c r="I181" t="s">
        <v>368</v>
      </c>
      <c r="J181" t="s">
        <v>369</v>
      </c>
      <c r="K181" s="119">
        <v>45412</v>
      </c>
      <c r="L181" s="111">
        <v>0</v>
      </c>
      <c r="M181" s="111">
        <v>0</v>
      </c>
      <c r="N181" s="111">
        <v>0</v>
      </c>
      <c r="O181" s="111">
        <v>0</v>
      </c>
      <c r="P181" s="111">
        <v>0</v>
      </c>
      <c r="Q181" s="111">
        <v>0</v>
      </c>
      <c r="R181" s="111">
        <v>0</v>
      </c>
      <c r="S181" s="111">
        <v>0</v>
      </c>
      <c r="T181" s="111">
        <v>0</v>
      </c>
      <c r="U181" s="111">
        <v>0</v>
      </c>
      <c r="V181" s="111">
        <v>0</v>
      </c>
      <c r="W181" s="111">
        <v>0</v>
      </c>
      <c r="X181" s="111">
        <v>0</v>
      </c>
      <c r="Y181" s="111">
        <v>0</v>
      </c>
      <c r="Z181" s="111">
        <v>0</v>
      </c>
      <c r="AA181" s="111">
        <v>0</v>
      </c>
      <c r="AB181" s="111">
        <v>0</v>
      </c>
      <c r="AC181" s="111">
        <v>0</v>
      </c>
      <c r="AD181" s="111">
        <v>0</v>
      </c>
      <c r="AE181" s="111">
        <v>0</v>
      </c>
      <c r="AF181" s="111">
        <v>0</v>
      </c>
      <c r="AG181" s="118">
        <v>0</v>
      </c>
      <c r="AI181" s="111">
        <v>0</v>
      </c>
      <c r="AJ181" s="111">
        <v>0</v>
      </c>
      <c r="AK181" s="111">
        <v>0</v>
      </c>
      <c r="AL181" s="111">
        <v>0</v>
      </c>
      <c r="AM181" s="111">
        <v>0</v>
      </c>
      <c r="AN181" s="111">
        <v>0</v>
      </c>
      <c r="AO181" s="111">
        <v>0</v>
      </c>
      <c r="AP181" s="111">
        <v>0</v>
      </c>
      <c r="AQ181" s="111">
        <v>0</v>
      </c>
      <c r="AR181" t="s">
        <v>385</v>
      </c>
      <c r="AS181">
        <f t="shared" si="86"/>
        <v>0</v>
      </c>
      <c r="AT181">
        <f t="shared" si="65"/>
        <v>0</v>
      </c>
      <c r="AU181">
        <f t="shared" si="66"/>
        <v>0</v>
      </c>
      <c r="AV181" s="113">
        <f t="shared" si="67"/>
        <v>0</v>
      </c>
      <c r="AW181" s="97">
        <f t="shared" si="68"/>
        <v>0</v>
      </c>
      <c r="AX181" s="114">
        <f t="shared" si="69"/>
        <v>0</v>
      </c>
      <c r="AY181" s="114">
        <f t="shared" si="70"/>
        <v>0</v>
      </c>
      <c r="AZ181" s="114">
        <f t="shared" si="71"/>
        <v>0</v>
      </c>
      <c r="BB181" s="115">
        <f t="shared" si="72"/>
        <v>0</v>
      </c>
      <c r="BC181" s="116">
        <f t="shared" si="73"/>
        <v>0</v>
      </c>
      <c r="BD181" s="116">
        <f t="shared" si="74"/>
        <v>0</v>
      </c>
      <c r="BE181" s="97">
        <f t="shared" si="75"/>
        <v>0</v>
      </c>
      <c r="BG181" s="114">
        <f t="shared" si="87"/>
        <v>0</v>
      </c>
      <c r="BH181" s="114">
        <f t="shared" si="76"/>
        <v>0</v>
      </c>
      <c r="BI181" s="114">
        <f t="shared" si="88"/>
        <v>0</v>
      </c>
      <c r="BJ181" s="114">
        <f t="shared" si="77"/>
        <v>0</v>
      </c>
      <c r="BK181" s="114">
        <f t="shared" si="89"/>
        <v>0</v>
      </c>
      <c r="BL181" s="114">
        <f t="shared" si="78"/>
        <v>0</v>
      </c>
      <c r="BM181" s="117">
        <f t="shared" si="79"/>
        <v>0</v>
      </c>
      <c r="BN181" s="114">
        <f t="shared" si="80"/>
        <v>0</v>
      </c>
      <c r="BO181" s="114">
        <f t="shared" si="90"/>
        <v>0</v>
      </c>
      <c r="BP181" s="114">
        <f t="shared" si="81"/>
        <v>0</v>
      </c>
      <c r="BQ181" s="114">
        <f t="shared" si="91"/>
        <v>0</v>
      </c>
      <c r="BR181" s="114">
        <f t="shared" si="82"/>
        <v>0</v>
      </c>
      <c r="BS181" s="114">
        <f t="shared" si="92"/>
        <v>0</v>
      </c>
      <c r="BT181" s="114">
        <f t="shared" si="83"/>
        <v>0</v>
      </c>
      <c r="BU181">
        <f t="shared" si="84"/>
        <v>0</v>
      </c>
      <c r="BW181" s="71">
        <f t="shared" si="85"/>
        <v>0</v>
      </c>
      <c r="BX181" s="70" t="e">
        <f t="shared" si="93"/>
        <v>#DIV/0!</v>
      </c>
      <c r="BY181" s="111">
        <f t="shared" si="94"/>
        <v>0</v>
      </c>
      <c r="BZ181" s="70">
        <f t="shared" si="95"/>
        <v>0</v>
      </c>
    </row>
    <row r="182" spans="1:78" ht="15">
      <c r="A182" t="str">
        <f t="shared" si="96"/>
        <v>106915</v>
      </c>
      <c r="B182" t="s">
        <v>184</v>
      </c>
      <c r="C182" t="s">
        <v>385</v>
      </c>
      <c r="D182" t="s">
        <v>185</v>
      </c>
      <c r="E182" t="s">
        <v>186</v>
      </c>
      <c r="I182" t="s">
        <v>370</v>
      </c>
      <c r="J182" t="s">
        <v>371</v>
      </c>
      <c r="K182" s="119">
        <v>45443</v>
      </c>
      <c r="L182" s="111">
        <v>0</v>
      </c>
      <c r="M182" s="111">
        <v>0</v>
      </c>
      <c r="N182" s="111">
        <v>0</v>
      </c>
      <c r="O182" s="111">
        <v>0</v>
      </c>
      <c r="P182" s="111">
        <v>0</v>
      </c>
      <c r="Q182" s="111">
        <v>0</v>
      </c>
      <c r="R182" s="111">
        <v>0</v>
      </c>
      <c r="S182" s="111">
        <v>0</v>
      </c>
      <c r="T182" s="111">
        <v>0</v>
      </c>
      <c r="U182" s="111">
        <v>0</v>
      </c>
      <c r="V182" s="111">
        <v>0</v>
      </c>
      <c r="W182" s="111">
        <v>0</v>
      </c>
      <c r="X182" s="111">
        <v>0</v>
      </c>
      <c r="Y182" s="111">
        <v>0</v>
      </c>
      <c r="Z182" s="111">
        <v>0</v>
      </c>
      <c r="AA182" s="111">
        <v>0</v>
      </c>
      <c r="AB182" s="111">
        <v>0</v>
      </c>
      <c r="AC182" s="111">
        <v>0</v>
      </c>
      <c r="AD182" s="111">
        <v>0</v>
      </c>
      <c r="AE182" s="111">
        <v>0</v>
      </c>
      <c r="AF182" s="111">
        <v>0</v>
      </c>
      <c r="AG182" s="118">
        <v>0</v>
      </c>
      <c r="AI182" s="111">
        <v>0</v>
      </c>
      <c r="AJ182" s="111">
        <v>0</v>
      </c>
      <c r="AK182" s="111">
        <v>0</v>
      </c>
      <c r="AL182" s="111">
        <v>0</v>
      </c>
      <c r="AM182" s="111">
        <v>0</v>
      </c>
      <c r="AN182" s="111">
        <v>0</v>
      </c>
      <c r="AO182" s="111">
        <v>0</v>
      </c>
      <c r="AP182" s="111">
        <v>0</v>
      </c>
      <c r="AQ182" s="111">
        <v>0</v>
      </c>
      <c r="AR182" t="s">
        <v>385</v>
      </c>
      <c r="AS182">
        <f t="shared" si="86"/>
        <v>0</v>
      </c>
      <c r="AT182">
        <f t="shared" si="65"/>
        <v>0</v>
      </c>
      <c r="AU182">
        <f t="shared" si="66"/>
        <v>0</v>
      </c>
      <c r="AV182" s="113">
        <f t="shared" si="67"/>
        <v>0</v>
      </c>
      <c r="AW182" s="97">
        <f t="shared" si="68"/>
        <v>0</v>
      </c>
      <c r="AX182" s="114">
        <f t="shared" si="69"/>
        <v>0</v>
      </c>
      <c r="AY182" s="114">
        <f t="shared" si="70"/>
        <v>0</v>
      </c>
      <c r="AZ182" s="114">
        <f t="shared" si="71"/>
        <v>0</v>
      </c>
      <c r="BB182" s="115">
        <f t="shared" si="72"/>
        <v>0</v>
      </c>
      <c r="BC182" s="116">
        <f t="shared" si="73"/>
        <v>0</v>
      </c>
      <c r="BD182" s="116">
        <f t="shared" si="74"/>
        <v>0</v>
      </c>
      <c r="BE182" s="97">
        <f t="shared" si="75"/>
        <v>0</v>
      </c>
      <c r="BG182" s="114">
        <f t="shared" si="87"/>
        <v>0</v>
      </c>
      <c r="BH182" s="114">
        <f t="shared" si="76"/>
        <v>0</v>
      </c>
      <c r="BI182" s="114">
        <f t="shared" si="88"/>
        <v>0</v>
      </c>
      <c r="BJ182" s="114">
        <f t="shared" si="77"/>
        <v>0</v>
      </c>
      <c r="BK182" s="114">
        <f t="shared" si="89"/>
        <v>0</v>
      </c>
      <c r="BL182" s="114">
        <f t="shared" si="78"/>
        <v>0</v>
      </c>
      <c r="BM182" s="117">
        <f t="shared" si="79"/>
        <v>0</v>
      </c>
      <c r="BN182" s="114">
        <f t="shared" si="80"/>
        <v>0</v>
      </c>
      <c r="BO182" s="114">
        <f t="shared" si="90"/>
        <v>0</v>
      </c>
      <c r="BP182" s="114">
        <f t="shared" si="81"/>
        <v>0</v>
      </c>
      <c r="BQ182" s="114">
        <f t="shared" si="91"/>
        <v>0</v>
      </c>
      <c r="BR182" s="114">
        <f t="shared" si="82"/>
        <v>0</v>
      </c>
      <c r="BS182" s="114">
        <f t="shared" si="92"/>
        <v>0</v>
      </c>
      <c r="BT182" s="114">
        <f t="shared" si="83"/>
        <v>0</v>
      </c>
      <c r="BU182">
        <f t="shared" si="84"/>
        <v>0</v>
      </c>
      <c r="BW182" s="71">
        <f t="shared" si="85"/>
        <v>0</v>
      </c>
      <c r="BX182" s="70" t="e">
        <f t="shared" si="93"/>
        <v>#DIV/0!</v>
      </c>
      <c r="BY182" s="111">
        <f t="shared" si="94"/>
        <v>0</v>
      </c>
      <c r="BZ182" s="70">
        <f t="shared" si="95"/>
        <v>0</v>
      </c>
    </row>
    <row r="183" spans="1:78" ht="15">
      <c r="A183" t="str">
        <f t="shared" si="96"/>
        <v>106915</v>
      </c>
      <c r="B183" t="s">
        <v>184</v>
      </c>
      <c r="C183" t="s">
        <v>385</v>
      </c>
      <c r="D183" t="s">
        <v>185</v>
      </c>
      <c r="E183" t="s">
        <v>186</v>
      </c>
      <c r="I183" t="s">
        <v>349</v>
      </c>
      <c r="J183" t="s">
        <v>349</v>
      </c>
      <c r="K183" s="119">
        <v>45471</v>
      </c>
      <c r="L183" s="111">
        <v>0.15</v>
      </c>
      <c r="M183" s="111">
        <v>0</v>
      </c>
      <c r="N183" s="111">
        <v>0</v>
      </c>
      <c r="O183" s="111">
        <v>0.15</v>
      </c>
      <c r="P183" s="111">
        <v>0.15</v>
      </c>
      <c r="Q183" s="111">
        <v>0</v>
      </c>
      <c r="R183" s="111">
        <v>0</v>
      </c>
      <c r="S183" s="111">
        <v>0.15</v>
      </c>
      <c r="T183" s="111">
        <v>0</v>
      </c>
      <c r="U183" s="111">
        <v>0</v>
      </c>
      <c r="V183" s="111">
        <v>0</v>
      </c>
      <c r="W183" s="111">
        <v>0</v>
      </c>
      <c r="X183" s="111">
        <v>0</v>
      </c>
      <c r="Y183" s="111">
        <v>0</v>
      </c>
      <c r="Z183" s="111">
        <v>0</v>
      </c>
      <c r="AA183" s="111">
        <v>0</v>
      </c>
      <c r="AB183" s="111">
        <v>0</v>
      </c>
      <c r="AC183" s="111">
        <v>0</v>
      </c>
      <c r="AD183" s="111">
        <v>0</v>
      </c>
      <c r="AE183" s="111">
        <v>0</v>
      </c>
      <c r="AF183" s="111">
        <v>0</v>
      </c>
      <c r="AG183" s="118">
        <v>0</v>
      </c>
      <c r="AI183" s="111">
        <v>0</v>
      </c>
      <c r="AJ183" s="111">
        <v>0</v>
      </c>
      <c r="AK183" s="111">
        <v>0</v>
      </c>
      <c r="AL183" s="111">
        <v>0</v>
      </c>
      <c r="AM183" s="111">
        <v>0</v>
      </c>
      <c r="AN183" s="111">
        <v>0</v>
      </c>
      <c r="AO183" s="111">
        <v>0</v>
      </c>
      <c r="AP183" s="111">
        <v>0</v>
      </c>
      <c r="AQ183" s="111">
        <v>0</v>
      </c>
      <c r="AR183" t="s">
        <v>385</v>
      </c>
      <c r="AS183">
        <f t="shared" si="86"/>
        <v>0</v>
      </c>
      <c r="AT183">
        <f t="shared" si="65"/>
        <v>0</v>
      </c>
      <c r="AU183">
        <f t="shared" si="66"/>
        <v>0</v>
      </c>
      <c r="AV183" s="113">
        <f t="shared" si="67"/>
        <v>0</v>
      </c>
      <c r="AW183" s="97">
        <f t="shared" si="68"/>
        <v>0</v>
      </c>
      <c r="AX183" s="114">
        <f t="shared" si="69"/>
        <v>0</v>
      </c>
      <c r="AY183" s="114">
        <f t="shared" si="70"/>
        <v>0</v>
      </c>
      <c r="AZ183" s="114">
        <f t="shared" si="71"/>
        <v>0</v>
      </c>
      <c r="BB183" s="115">
        <f t="shared" si="72"/>
        <v>0</v>
      </c>
      <c r="BC183" s="116">
        <f t="shared" si="73"/>
        <v>0</v>
      </c>
      <c r="BD183" s="116">
        <f t="shared" si="74"/>
        <v>0</v>
      </c>
      <c r="BE183" s="97">
        <f t="shared" si="75"/>
        <v>0</v>
      </c>
      <c r="BG183" s="114">
        <f t="shared" si="87"/>
        <v>0.15</v>
      </c>
      <c r="BH183" s="114">
        <f t="shared" si="76"/>
        <v>0</v>
      </c>
      <c r="BI183" s="114">
        <f t="shared" si="88"/>
        <v>0</v>
      </c>
      <c r="BJ183" s="114">
        <f t="shared" si="77"/>
        <v>0</v>
      </c>
      <c r="BK183" s="114">
        <f t="shared" si="89"/>
        <v>0</v>
      </c>
      <c r="BL183" s="114">
        <f t="shared" si="78"/>
        <v>0</v>
      </c>
      <c r="BM183" s="117">
        <f t="shared" si="79"/>
        <v>0.15</v>
      </c>
      <c r="BN183" s="114">
        <f t="shared" si="80"/>
        <v>0</v>
      </c>
      <c r="BO183" s="114">
        <f t="shared" si="90"/>
        <v>0</v>
      </c>
      <c r="BP183" s="114">
        <f t="shared" si="81"/>
        <v>0</v>
      </c>
      <c r="BQ183" s="114">
        <f t="shared" si="91"/>
        <v>0</v>
      </c>
      <c r="BR183" s="114">
        <f t="shared" si="82"/>
        <v>0</v>
      </c>
      <c r="BS183" s="114">
        <f t="shared" si="92"/>
        <v>0</v>
      </c>
      <c r="BT183" s="114">
        <f t="shared" si="83"/>
        <v>0</v>
      </c>
      <c r="BU183">
        <f t="shared" si="84"/>
        <v>0</v>
      </c>
      <c r="BW183" s="71">
        <f t="shared" si="85"/>
        <v>0</v>
      </c>
      <c r="BX183" s="70">
        <f t="shared" si="93"/>
        <v>0</v>
      </c>
      <c r="BY183" s="111">
        <f t="shared" si="94"/>
        <v>0</v>
      </c>
      <c r="BZ183" s="70">
        <f t="shared" si="95"/>
        <v>0</v>
      </c>
    </row>
    <row r="184" spans="1:78" ht="15">
      <c r="A184" t="str">
        <f t="shared" si="96"/>
        <v>106915</v>
      </c>
      <c r="B184" t="s">
        <v>184</v>
      </c>
      <c r="C184" t="s">
        <v>385</v>
      </c>
      <c r="D184" t="s">
        <v>185</v>
      </c>
      <c r="E184" t="s">
        <v>186</v>
      </c>
      <c r="I184" t="s">
        <v>372</v>
      </c>
      <c r="J184" t="s">
        <v>372</v>
      </c>
      <c r="K184" s="119">
        <v>45504</v>
      </c>
      <c r="L184" s="111">
        <v>0</v>
      </c>
      <c r="M184" s="111">
        <v>0</v>
      </c>
      <c r="N184" s="111">
        <v>0</v>
      </c>
      <c r="O184" s="111">
        <v>0</v>
      </c>
      <c r="P184" s="111">
        <v>0</v>
      </c>
      <c r="Q184" s="111">
        <v>0</v>
      </c>
      <c r="R184" s="111">
        <v>0</v>
      </c>
      <c r="S184" s="111">
        <v>0</v>
      </c>
      <c r="T184" s="111">
        <v>0</v>
      </c>
      <c r="U184" s="111">
        <v>0</v>
      </c>
      <c r="V184" s="111">
        <v>0</v>
      </c>
      <c r="W184" s="111">
        <v>0</v>
      </c>
      <c r="X184" s="111">
        <v>0</v>
      </c>
      <c r="Y184" s="111">
        <v>0</v>
      </c>
      <c r="Z184" s="111">
        <v>0</v>
      </c>
      <c r="AA184" s="111">
        <v>0</v>
      </c>
      <c r="AB184" s="111">
        <v>0</v>
      </c>
      <c r="AC184" s="111">
        <v>0</v>
      </c>
      <c r="AD184" s="111">
        <v>0</v>
      </c>
      <c r="AE184" s="111">
        <v>0</v>
      </c>
      <c r="AF184" s="111">
        <v>0</v>
      </c>
      <c r="AG184" s="118">
        <v>0</v>
      </c>
      <c r="AI184" s="111">
        <v>0</v>
      </c>
      <c r="AJ184" s="111">
        <v>0</v>
      </c>
      <c r="AK184" s="111">
        <v>0</v>
      </c>
      <c r="AL184" s="111">
        <v>0</v>
      </c>
      <c r="AM184" s="111">
        <v>0</v>
      </c>
      <c r="AN184" s="111">
        <v>0</v>
      </c>
      <c r="AO184" s="111">
        <v>0</v>
      </c>
      <c r="AP184" s="111">
        <v>0</v>
      </c>
      <c r="AQ184" s="111">
        <v>0</v>
      </c>
      <c r="AR184" t="s">
        <v>385</v>
      </c>
      <c r="AS184">
        <f t="shared" si="86"/>
        <v>0</v>
      </c>
      <c r="AT184">
        <f t="shared" si="65"/>
        <v>0</v>
      </c>
      <c r="AU184">
        <f t="shared" si="66"/>
        <v>0</v>
      </c>
      <c r="AV184" s="113">
        <f t="shared" si="67"/>
        <v>0</v>
      </c>
      <c r="AW184" s="97">
        <f t="shared" si="68"/>
        <v>0</v>
      </c>
      <c r="AX184" s="114">
        <f t="shared" si="69"/>
        <v>0</v>
      </c>
      <c r="AY184" s="114">
        <f t="shared" si="70"/>
        <v>0</v>
      </c>
      <c r="AZ184" s="114">
        <f t="shared" si="71"/>
        <v>0</v>
      </c>
      <c r="BB184" s="115">
        <f t="shared" si="72"/>
        <v>0</v>
      </c>
      <c r="BC184" s="116">
        <f t="shared" si="73"/>
        <v>0</v>
      </c>
      <c r="BD184" s="116">
        <f t="shared" si="74"/>
        <v>0</v>
      </c>
      <c r="BE184" s="97">
        <f t="shared" si="75"/>
        <v>0</v>
      </c>
      <c r="BG184" s="114">
        <f t="shared" si="87"/>
        <v>0</v>
      </c>
      <c r="BH184" s="114">
        <f t="shared" si="76"/>
        <v>0</v>
      </c>
      <c r="BI184" s="114">
        <f t="shared" si="88"/>
        <v>0</v>
      </c>
      <c r="BJ184" s="114">
        <f t="shared" si="77"/>
        <v>0</v>
      </c>
      <c r="BK184" s="114">
        <f t="shared" si="89"/>
        <v>0</v>
      </c>
      <c r="BL184" s="114">
        <f t="shared" si="78"/>
        <v>0</v>
      </c>
      <c r="BM184" s="117">
        <f t="shared" si="79"/>
        <v>0</v>
      </c>
      <c r="BN184" s="114">
        <f t="shared" si="80"/>
        <v>0</v>
      </c>
      <c r="BO184" s="114">
        <f t="shared" si="90"/>
        <v>0</v>
      </c>
      <c r="BP184" s="114">
        <f t="shared" si="81"/>
        <v>0</v>
      </c>
      <c r="BQ184" s="114">
        <f t="shared" si="91"/>
        <v>0</v>
      </c>
      <c r="BR184" s="114">
        <f t="shared" si="82"/>
        <v>0</v>
      </c>
      <c r="BS184" s="114">
        <f t="shared" si="92"/>
        <v>0</v>
      </c>
      <c r="BT184" s="114">
        <f t="shared" si="83"/>
        <v>0</v>
      </c>
      <c r="BU184">
        <f t="shared" si="84"/>
        <v>0</v>
      </c>
      <c r="BW184" s="71">
        <f t="shared" si="85"/>
        <v>0</v>
      </c>
      <c r="BX184" s="70" t="e">
        <f t="shared" si="93"/>
        <v>#DIV/0!</v>
      </c>
      <c r="BY184" s="111">
        <f t="shared" si="94"/>
        <v>0</v>
      </c>
      <c r="BZ184" s="70">
        <f t="shared" si="95"/>
        <v>0</v>
      </c>
    </row>
    <row r="185" spans="1:78" ht="15">
      <c r="A185" t="str">
        <f t="shared" si="96"/>
        <v>106915</v>
      </c>
      <c r="B185" t="s">
        <v>184</v>
      </c>
      <c r="C185" t="s">
        <v>385</v>
      </c>
      <c r="D185" t="s">
        <v>185</v>
      </c>
      <c r="E185" t="s">
        <v>186</v>
      </c>
      <c r="I185" t="s">
        <v>373</v>
      </c>
      <c r="J185" t="s">
        <v>373</v>
      </c>
      <c r="K185" s="119">
        <v>45534</v>
      </c>
      <c r="L185" s="111">
        <v>0</v>
      </c>
      <c r="M185" s="111">
        <v>0</v>
      </c>
      <c r="N185" s="111">
        <v>0</v>
      </c>
      <c r="O185" s="111">
        <v>0</v>
      </c>
      <c r="P185" s="111">
        <v>0</v>
      </c>
      <c r="Q185" s="111">
        <v>0</v>
      </c>
      <c r="R185" s="111">
        <v>0</v>
      </c>
      <c r="S185" s="111">
        <v>0</v>
      </c>
      <c r="T185" s="111">
        <v>0</v>
      </c>
      <c r="U185" s="111">
        <v>0</v>
      </c>
      <c r="V185" s="111">
        <v>0</v>
      </c>
      <c r="W185" s="111">
        <v>0</v>
      </c>
      <c r="X185" s="111">
        <v>0</v>
      </c>
      <c r="Y185" s="111">
        <v>0</v>
      </c>
      <c r="Z185" s="111">
        <v>0</v>
      </c>
      <c r="AA185" s="111">
        <v>0</v>
      </c>
      <c r="AB185" s="111">
        <v>0</v>
      </c>
      <c r="AC185" s="111">
        <v>0</v>
      </c>
      <c r="AD185" s="111">
        <v>0</v>
      </c>
      <c r="AE185" s="111">
        <v>0</v>
      </c>
      <c r="AF185" s="111">
        <v>0</v>
      </c>
      <c r="AG185" s="118">
        <v>0</v>
      </c>
      <c r="AI185" s="111">
        <v>0</v>
      </c>
      <c r="AJ185" s="111">
        <v>0</v>
      </c>
      <c r="AK185" s="111">
        <v>0</v>
      </c>
      <c r="AL185" s="111">
        <v>0</v>
      </c>
      <c r="AM185" s="111">
        <v>0</v>
      </c>
      <c r="AN185" s="111">
        <v>0</v>
      </c>
      <c r="AO185" s="111">
        <v>0</v>
      </c>
      <c r="AP185" s="111">
        <v>0</v>
      </c>
      <c r="AQ185" s="111">
        <v>0</v>
      </c>
      <c r="AR185" t="s">
        <v>385</v>
      </c>
      <c r="AS185">
        <f t="shared" si="86"/>
        <v>0</v>
      </c>
      <c r="AT185">
        <f t="shared" si="65"/>
        <v>0</v>
      </c>
      <c r="AU185">
        <f t="shared" si="66"/>
        <v>0</v>
      </c>
      <c r="AV185" s="113">
        <f t="shared" si="67"/>
        <v>0</v>
      </c>
      <c r="AW185" s="97">
        <f t="shared" si="68"/>
        <v>0</v>
      </c>
      <c r="AX185" s="114">
        <f t="shared" si="69"/>
        <v>0</v>
      </c>
      <c r="AY185" s="114">
        <f t="shared" si="70"/>
        <v>0</v>
      </c>
      <c r="AZ185" s="114">
        <f t="shared" si="71"/>
        <v>0</v>
      </c>
      <c r="BB185" s="115">
        <f t="shared" si="72"/>
        <v>0</v>
      </c>
      <c r="BC185" s="116">
        <f t="shared" si="73"/>
        <v>0</v>
      </c>
      <c r="BD185" s="116">
        <f t="shared" si="74"/>
        <v>0</v>
      </c>
      <c r="BE185" s="97">
        <f t="shared" si="75"/>
        <v>0</v>
      </c>
      <c r="BG185" s="114">
        <f t="shared" si="87"/>
        <v>0</v>
      </c>
      <c r="BH185" s="114">
        <f t="shared" si="76"/>
        <v>0</v>
      </c>
      <c r="BI185" s="114">
        <f t="shared" si="88"/>
        <v>0</v>
      </c>
      <c r="BJ185" s="114">
        <f t="shared" si="77"/>
        <v>0</v>
      </c>
      <c r="BK185" s="114">
        <f t="shared" si="89"/>
        <v>0</v>
      </c>
      <c r="BL185" s="114">
        <f t="shared" si="78"/>
        <v>0</v>
      </c>
      <c r="BM185" s="117">
        <f t="shared" si="79"/>
        <v>0</v>
      </c>
      <c r="BN185" s="114">
        <f t="shared" si="80"/>
        <v>0</v>
      </c>
      <c r="BO185" s="114">
        <f t="shared" si="90"/>
        <v>0</v>
      </c>
      <c r="BP185" s="114">
        <f t="shared" si="81"/>
        <v>0</v>
      </c>
      <c r="BQ185" s="114">
        <f t="shared" si="91"/>
        <v>0</v>
      </c>
      <c r="BR185" s="114">
        <f t="shared" si="82"/>
        <v>0</v>
      </c>
      <c r="BS185" s="114">
        <f t="shared" si="92"/>
        <v>0</v>
      </c>
      <c r="BT185" s="114">
        <f t="shared" si="83"/>
        <v>0</v>
      </c>
      <c r="BU185">
        <f t="shared" si="84"/>
        <v>0</v>
      </c>
      <c r="BW185" s="71">
        <f t="shared" si="85"/>
        <v>0</v>
      </c>
      <c r="BX185" s="70" t="e">
        <f t="shared" si="93"/>
        <v>#DIV/0!</v>
      </c>
      <c r="BY185" s="111">
        <f t="shared" si="94"/>
        <v>0</v>
      </c>
      <c r="BZ185" s="70">
        <f t="shared" si="95"/>
        <v>0</v>
      </c>
    </row>
    <row r="186" spans="1:78" ht="15">
      <c r="A186" t="str">
        <f t="shared" si="96"/>
        <v>106915</v>
      </c>
      <c r="B186" t="s">
        <v>184</v>
      </c>
      <c r="C186" t="s">
        <v>385</v>
      </c>
      <c r="D186" t="s">
        <v>185</v>
      </c>
      <c r="E186" t="s">
        <v>186</v>
      </c>
      <c r="I186" t="s">
        <v>350</v>
      </c>
      <c r="J186" t="s">
        <v>350</v>
      </c>
      <c r="K186" s="119">
        <v>45565</v>
      </c>
      <c r="L186" s="111">
        <v>0.3</v>
      </c>
      <c r="M186" s="111">
        <v>0</v>
      </c>
      <c r="N186" s="111">
        <v>0</v>
      </c>
      <c r="O186" s="111">
        <v>0.3</v>
      </c>
      <c r="P186" s="111">
        <v>0.3</v>
      </c>
      <c r="Q186" s="111">
        <v>0</v>
      </c>
      <c r="R186" s="111">
        <v>0</v>
      </c>
      <c r="S186" s="111">
        <v>0.3</v>
      </c>
      <c r="T186" s="111">
        <v>0</v>
      </c>
      <c r="U186" s="111">
        <v>0</v>
      </c>
      <c r="V186" s="111">
        <v>0</v>
      </c>
      <c r="W186" s="111">
        <v>0</v>
      </c>
      <c r="X186" s="111">
        <v>0</v>
      </c>
      <c r="Y186" s="111">
        <v>0</v>
      </c>
      <c r="Z186" s="111">
        <v>0</v>
      </c>
      <c r="AA186" s="111">
        <v>0</v>
      </c>
      <c r="AB186" s="111">
        <v>0</v>
      </c>
      <c r="AC186" s="111">
        <v>0</v>
      </c>
      <c r="AD186" s="111">
        <v>0</v>
      </c>
      <c r="AE186" s="111">
        <v>0</v>
      </c>
      <c r="AF186" s="111">
        <v>0</v>
      </c>
      <c r="AG186" s="118">
        <v>0</v>
      </c>
      <c r="AI186" s="111">
        <v>0</v>
      </c>
      <c r="AJ186" s="111">
        <v>0</v>
      </c>
      <c r="AK186" s="111">
        <v>0</v>
      </c>
      <c r="AL186" s="111">
        <v>0</v>
      </c>
      <c r="AM186" s="111">
        <v>0</v>
      </c>
      <c r="AN186" s="111">
        <v>0</v>
      </c>
      <c r="AO186" s="111">
        <v>0</v>
      </c>
      <c r="AP186" s="111">
        <v>0</v>
      </c>
      <c r="AQ186" s="111">
        <v>0</v>
      </c>
      <c r="AR186" t="s">
        <v>385</v>
      </c>
      <c r="AS186">
        <f t="shared" si="86"/>
        <v>0</v>
      </c>
      <c r="AT186">
        <f t="shared" si="65"/>
        <v>0</v>
      </c>
      <c r="AU186">
        <f t="shared" si="66"/>
        <v>0</v>
      </c>
      <c r="AV186" s="113">
        <f t="shared" si="67"/>
        <v>0</v>
      </c>
      <c r="AW186" s="97">
        <f t="shared" si="68"/>
        <v>0</v>
      </c>
      <c r="AX186" s="114">
        <f t="shared" si="69"/>
        <v>0</v>
      </c>
      <c r="AY186" s="114">
        <f t="shared" si="70"/>
        <v>0</v>
      </c>
      <c r="AZ186" s="114">
        <f t="shared" si="71"/>
        <v>0</v>
      </c>
      <c r="BB186" s="115">
        <f t="shared" si="72"/>
        <v>0</v>
      </c>
      <c r="BC186" s="116">
        <f t="shared" si="73"/>
        <v>0</v>
      </c>
      <c r="BD186" s="116">
        <f t="shared" si="74"/>
        <v>0</v>
      </c>
      <c r="BE186" s="97">
        <f t="shared" si="75"/>
        <v>0</v>
      </c>
      <c r="BG186" s="114">
        <f t="shared" si="87"/>
        <v>0.3</v>
      </c>
      <c r="BH186" s="114">
        <f t="shared" si="76"/>
        <v>0</v>
      </c>
      <c r="BI186" s="114">
        <f t="shared" si="88"/>
        <v>0</v>
      </c>
      <c r="BJ186" s="114">
        <f t="shared" si="77"/>
        <v>0</v>
      </c>
      <c r="BK186" s="114">
        <f t="shared" si="89"/>
        <v>0</v>
      </c>
      <c r="BL186" s="114">
        <f t="shared" si="78"/>
        <v>0</v>
      </c>
      <c r="BM186" s="117">
        <f t="shared" si="79"/>
        <v>0.3</v>
      </c>
      <c r="BN186" s="114">
        <f t="shared" si="80"/>
        <v>0</v>
      </c>
      <c r="BO186" s="114">
        <f t="shared" si="90"/>
        <v>0</v>
      </c>
      <c r="BP186" s="114">
        <f t="shared" si="81"/>
        <v>0</v>
      </c>
      <c r="BQ186" s="114">
        <f t="shared" si="91"/>
        <v>0</v>
      </c>
      <c r="BR186" s="114">
        <f t="shared" si="82"/>
        <v>0</v>
      </c>
      <c r="BS186" s="114">
        <f t="shared" si="92"/>
        <v>0</v>
      </c>
      <c r="BT186" s="114">
        <f t="shared" si="83"/>
        <v>0</v>
      </c>
      <c r="BU186">
        <f t="shared" si="84"/>
        <v>0</v>
      </c>
      <c r="BW186" s="71">
        <f t="shared" si="85"/>
        <v>0</v>
      </c>
      <c r="BX186" s="70">
        <f t="shared" si="93"/>
        <v>0</v>
      </c>
      <c r="BY186" s="111">
        <f t="shared" si="94"/>
        <v>0</v>
      </c>
      <c r="BZ186" s="70">
        <f t="shared" si="95"/>
        <v>0</v>
      </c>
    </row>
    <row r="187" spans="1:78" ht="15">
      <c r="A187" t="str">
        <f t="shared" si="96"/>
        <v>106915</v>
      </c>
      <c r="B187" t="s">
        <v>184</v>
      </c>
      <c r="C187" t="s">
        <v>385</v>
      </c>
      <c r="D187" t="s">
        <v>185</v>
      </c>
      <c r="E187" t="s">
        <v>186</v>
      </c>
      <c r="I187" t="s">
        <v>374</v>
      </c>
      <c r="J187" t="s">
        <v>374</v>
      </c>
      <c r="K187" s="119">
        <v>45596</v>
      </c>
      <c r="L187" s="111">
        <v>0</v>
      </c>
      <c r="M187" s="111">
        <v>0</v>
      </c>
      <c r="N187" s="111">
        <v>0</v>
      </c>
      <c r="O187" s="111">
        <v>0</v>
      </c>
      <c r="P187" s="111">
        <v>0</v>
      </c>
      <c r="Q187" s="111">
        <v>0</v>
      </c>
      <c r="R187" s="111">
        <v>0</v>
      </c>
      <c r="S187" s="111">
        <v>0</v>
      </c>
      <c r="T187" s="111">
        <v>0</v>
      </c>
      <c r="U187" s="111">
        <v>0</v>
      </c>
      <c r="V187" s="111">
        <v>0</v>
      </c>
      <c r="W187" s="111">
        <v>0</v>
      </c>
      <c r="X187" s="111">
        <v>0</v>
      </c>
      <c r="Y187" s="111">
        <v>0</v>
      </c>
      <c r="Z187" s="111">
        <v>0</v>
      </c>
      <c r="AA187" s="111">
        <v>0</v>
      </c>
      <c r="AB187" s="111">
        <v>0</v>
      </c>
      <c r="AC187" s="111">
        <v>0</v>
      </c>
      <c r="AD187" s="111">
        <v>0</v>
      </c>
      <c r="AE187" s="111">
        <v>0</v>
      </c>
      <c r="AF187" s="111">
        <v>0</v>
      </c>
      <c r="AG187" s="118">
        <v>0</v>
      </c>
      <c r="AI187" s="111">
        <v>0</v>
      </c>
      <c r="AJ187" s="111">
        <v>0</v>
      </c>
      <c r="AK187" s="111">
        <v>0</v>
      </c>
      <c r="AL187" s="111">
        <v>0</v>
      </c>
      <c r="AM187" s="111">
        <v>0</v>
      </c>
      <c r="AN187" s="111">
        <v>0</v>
      </c>
      <c r="AO187" s="111">
        <v>0</v>
      </c>
      <c r="AP187" s="111">
        <v>0</v>
      </c>
      <c r="AQ187" s="111">
        <v>0</v>
      </c>
      <c r="AR187" t="s">
        <v>385</v>
      </c>
      <c r="AS187">
        <f t="shared" si="86"/>
        <v>0</v>
      </c>
      <c r="AT187">
        <f t="shared" si="65"/>
        <v>0</v>
      </c>
      <c r="AU187">
        <f t="shared" si="66"/>
        <v>0</v>
      </c>
      <c r="AV187" s="113">
        <f t="shared" si="67"/>
        <v>0</v>
      </c>
      <c r="AW187" s="97">
        <f t="shared" si="68"/>
        <v>0</v>
      </c>
      <c r="AX187" s="114">
        <f t="shared" si="69"/>
        <v>0</v>
      </c>
      <c r="AY187" s="114">
        <f t="shared" si="70"/>
        <v>0</v>
      </c>
      <c r="AZ187" s="114">
        <f t="shared" si="71"/>
        <v>0</v>
      </c>
      <c r="BB187" s="115">
        <f t="shared" si="72"/>
        <v>0</v>
      </c>
      <c r="BC187" s="116">
        <f t="shared" si="73"/>
        <v>0</v>
      </c>
      <c r="BD187" s="116">
        <f t="shared" si="74"/>
        <v>0</v>
      </c>
      <c r="BE187" s="97">
        <f t="shared" si="75"/>
        <v>0</v>
      </c>
      <c r="BG187" s="114">
        <f t="shared" si="87"/>
        <v>0</v>
      </c>
      <c r="BH187" s="114">
        <f t="shared" si="76"/>
        <v>0</v>
      </c>
      <c r="BI187" s="114">
        <f t="shared" si="88"/>
        <v>0</v>
      </c>
      <c r="BJ187" s="114">
        <f t="shared" si="77"/>
        <v>0</v>
      </c>
      <c r="BK187" s="114">
        <f t="shared" si="89"/>
        <v>0</v>
      </c>
      <c r="BL187" s="114">
        <f t="shared" si="78"/>
        <v>0</v>
      </c>
      <c r="BM187" s="117">
        <f t="shared" si="79"/>
        <v>0</v>
      </c>
      <c r="BN187" s="114">
        <f t="shared" si="80"/>
        <v>0</v>
      </c>
      <c r="BO187" s="114">
        <f t="shared" si="90"/>
        <v>0</v>
      </c>
      <c r="BP187" s="114">
        <f t="shared" si="81"/>
        <v>0</v>
      </c>
      <c r="BQ187" s="114">
        <f t="shared" si="91"/>
        <v>0</v>
      </c>
      <c r="BR187" s="114">
        <f t="shared" si="82"/>
        <v>0</v>
      </c>
      <c r="BS187" s="114">
        <f t="shared" si="92"/>
        <v>0</v>
      </c>
      <c r="BT187" s="114">
        <f t="shared" si="83"/>
        <v>0</v>
      </c>
      <c r="BU187">
        <f t="shared" si="84"/>
        <v>0</v>
      </c>
      <c r="BW187" s="71">
        <f t="shared" si="85"/>
        <v>0</v>
      </c>
      <c r="BX187" s="70" t="e">
        <f t="shared" si="93"/>
        <v>#DIV/0!</v>
      </c>
      <c r="BY187" s="111">
        <f t="shared" si="94"/>
        <v>0</v>
      </c>
      <c r="BZ187" s="70">
        <f t="shared" si="95"/>
        <v>0</v>
      </c>
    </row>
    <row r="188" spans="1:78" ht="15">
      <c r="A188" t="str">
        <f t="shared" si="96"/>
        <v>106915</v>
      </c>
      <c r="B188" t="s">
        <v>184</v>
      </c>
      <c r="C188" t="s">
        <v>385</v>
      </c>
      <c r="D188" t="s">
        <v>185</v>
      </c>
      <c r="E188" t="s">
        <v>186</v>
      </c>
      <c r="I188" t="s">
        <v>375</v>
      </c>
      <c r="J188" t="s">
        <v>375</v>
      </c>
      <c r="K188" s="119">
        <v>45625</v>
      </c>
      <c r="L188" s="111">
        <v>0</v>
      </c>
      <c r="M188" s="111">
        <v>0</v>
      </c>
      <c r="N188" s="111">
        <v>0</v>
      </c>
      <c r="O188" s="111">
        <v>0</v>
      </c>
      <c r="P188" s="111">
        <v>0</v>
      </c>
      <c r="Q188" s="111">
        <v>0</v>
      </c>
      <c r="R188" s="111">
        <v>0</v>
      </c>
      <c r="S188" s="111">
        <v>0</v>
      </c>
      <c r="T188" s="111">
        <v>0</v>
      </c>
      <c r="U188" s="111">
        <v>0</v>
      </c>
      <c r="V188" s="111">
        <v>0</v>
      </c>
      <c r="W188" s="111">
        <v>0</v>
      </c>
      <c r="X188" s="111">
        <v>0</v>
      </c>
      <c r="Y188" s="111">
        <v>0</v>
      </c>
      <c r="Z188" s="111">
        <v>0</v>
      </c>
      <c r="AA188" s="111">
        <v>0</v>
      </c>
      <c r="AB188" s="111">
        <v>0</v>
      </c>
      <c r="AC188" s="111">
        <v>0</v>
      </c>
      <c r="AD188" s="111">
        <v>0</v>
      </c>
      <c r="AE188" s="111">
        <v>0</v>
      </c>
      <c r="AF188" s="111">
        <v>0</v>
      </c>
      <c r="AG188" s="118">
        <v>0</v>
      </c>
      <c r="AI188" s="111">
        <v>0</v>
      </c>
      <c r="AJ188" s="111">
        <v>0</v>
      </c>
      <c r="AK188" s="111">
        <v>0</v>
      </c>
      <c r="AL188" s="111">
        <v>0</v>
      </c>
      <c r="AM188" s="111">
        <v>0</v>
      </c>
      <c r="AN188" s="111">
        <v>0</v>
      </c>
      <c r="AO188" s="111">
        <v>0</v>
      </c>
      <c r="AP188" s="111">
        <v>0</v>
      </c>
      <c r="AQ188" s="111">
        <v>0</v>
      </c>
      <c r="AR188" t="s">
        <v>385</v>
      </c>
      <c r="AS188">
        <f t="shared" si="86"/>
        <v>0</v>
      </c>
      <c r="AT188">
        <f t="shared" si="65"/>
        <v>0</v>
      </c>
      <c r="AU188">
        <f t="shared" si="66"/>
        <v>0</v>
      </c>
      <c r="AV188" s="113">
        <f t="shared" si="67"/>
        <v>0</v>
      </c>
      <c r="AW188" s="97">
        <f t="shared" si="68"/>
        <v>0</v>
      </c>
      <c r="AX188" s="114">
        <f t="shared" si="69"/>
        <v>0</v>
      </c>
      <c r="AY188" s="114">
        <f t="shared" si="70"/>
        <v>0</v>
      </c>
      <c r="AZ188" s="114">
        <f t="shared" si="71"/>
        <v>0</v>
      </c>
      <c r="BB188" s="115">
        <f t="shared" si="72"/>
        <v>0</v>
      </c>
      <c r="BC188" s="116">
        <f t="shared" si="73"/>
        <v>0</v>
      </c>
      <c r="BD188" s="116">
        <f t="shared" si="74"/>
        <v>0</v>
      </c>
      <c r="BE188" s="97">
        <f t="shared" si="75"/>
        <v>0</v>
      </c>
      <c r="BG188" s="114">
        <f t="shared" si="87"/>
        <v>0</v>
      </c>
      <c r="BH188" s="114">
        <f t="shared" si="76"/>
        <v>0</v>
      </c>
      <c r="BI188" s="114">
        <f t="shared" si="88"/>
        <v>0</v>
      </c>
      <c r="BJ188" s="114">
        <f t="shared" si="77"/>
        <v>0</v>
      </c>
      <c r="BK188" s="114">
        <f t="shared" si="89"/>
        <v>0</v>
      </c>
      <c r="BL188" s="114">
        <f t="shared" si="78"/>
        <v>0</v>
      </c>
      <c r="BM188" s="117">
        <f t="shared" si="79"/>
        <v>0</v>
      </c>
      <c r="BN188" s="114">
        <f t="shared" si="80"/>
        <v>0</v>
      </c>
      <c r="BO188" s="114">
        <f t="shared" si="90"/>
        <v>0</v>
      </c>
      <c r="BP188" s="114">
        <f t="shared" si="81"/>
        <v>0</v>
      </c>
      <c r="BQ188" s="114">
        <f t="shared" si="91"/>
        <v>0</v>
      </c>
      <c r="BR188" s="114">
        <f t="shared" si="82"/>
        <v>0</v>
      </c>
      <c r="BS188" s="114">
        <f t="shared" si="92"/>
        <v>0</v>
      </c>
      <c r="BT188" s="114">
        <f t="shared" si="83"/>
        <v>0</v>
      </c>
      <c r="BU188">
        <f t="shared" si="84"/>
        <v>0</v>
      </c>
      <c r="BW188" s="71">
        <f t="shared" si="85"/>
        <v>0</v>
      </c>
      <c r="BX188" s="70" t="e">
        <f t="shared" si="93"/>
        <v>#DIV/0!</v>
      </c>
      <c r="BY188" s="111">
        <f t="shared" si="94"/>
        <v>0</v>
      </c>
      <c r="BZ188" s="70">
        <f t="shared" si="95"/>
        <v>0</v>
      </c>
    </row>
    <row r="189" spans="1:78" ht="15">
      <c r="A189" t="str">
        <f t="shared" si="96"/>
        <v>106915</v>
      </c>
      <c r="B189" t="s">
        <v>184</v>
      </c>
      <c r="C189" t="s">
        <v>385</v>
      </c>
      <c r="D189" t="s">
        <v>185</v>
      </c>
      <c r="E189" t="s">
        <v>186</v>
      </c>
      <c r="I189" t="s">
        <v>351</v>
      </c>
      <c r="J189" t="s">
        <v>351</v>
      </c>
      <c r="K189" s="119">
        <v>45657</v>
      </c>
      <c r="L189" s="111">
        <v>0.73816000000000004</v>
      </c>
      <c r="M189" s="111">
        <v>0</v>
      </c>
      <c r="N189" s="111">
        <v>0</v>
      </c>
      <c r="O189" s="111">
        <v>0.73816000000000004</v>
      </c>
      <c r="P189" s="111">
        <v>0.62190000000000001</v>
      </c>
      <c r="Q189" s="111">
        <v>0.11626</v>
      </c>
      <c r="R189" s="111">
        <v>0</v>
      </c>
      <c r="S189" s="111">
        <v>0.73816000000000004</v>
      </c>
      <c r="T189" s="111">
        <v>0</v>
      </c>
      <c r="U189" s="111">
        <v>0</v>
      </c>
      <c r="V189" s="111">
        <v>0</v>
      </c>
      <c r="W189" s="111">
        <v>0</v>
      </c>
      <c r="X189" s="111">
        <v>0</v>
      </c>
      <c r="Y189" s="111">
        <v>0</v>
      </c>
      <c r="Z189" s="111">
        <v>0</v>
      </c>
      <c r="AA189" s="111">
        <v>0</v>
      </c>
      <c r="AB189" s="111">
        <v>0</v>
      </c>
      <c r="AC189" s="111">
        <v>0</v>
      </c>
      <c r="AD189" s="111">
        <v>0</v>
      </c>
      <c r="AE189" s="111">
        <v>0</v>
      </c>
      <c r="AF189" s="111">
        <v>0</v>
      </c>
      <c r="AG189" s="118">
        <v>0</v>
      </c>
      <c r="AI189" s="111">
        <v>0</v>
      </c>
      <c r="AJ189" s="111">
        <v>0</v>
      </c>
      <c r="AK189" s="111">
        <v>0</v>
      </c>
      <c r="AL189" s="111">
        <v>0</v>
      </c>
      <c r="AM189" s="111">
        <v>0</v>
      </c>
      <c r="AN189" s="111">
        <v>0</v>
      </c>
      <c r="AO189" s="111">
        <v>0</v>
      </c>
      <c r="AP189" s="111">
        <v>0</v>
      </c>
      <c r="AQ189" s="111">
        <v>0</v>
      </c>
      <c r="AR189" t="s">
        <v>385</v>
      </c>
      <c r="AS189">
        <f t="shared" si="86"/>
        <v>0</v>
      </c>
      <c r="AT189">
        <f t="shared" si="65"/>
        <v>0</v>
      </c>
      <c r="AU189">
        <f t="shared" si="66"/>
        <v>0</v>
      </c>
      <c r="AV189" s="113">
        <f t="shared" si="67"/>
        <v>0</v>
      </c>
      <c r="AW189" s="97">
        <f t="shared" si="68"/>
        <v>0</v>
      </c>
      <c r="AX189" s="114">
        <f t="shared" si="69"/>
        <v>2.7755575615628914E-17</v>
      </c>
      <c r="AY189" s="114">
        <f t="shared" si="70"/>
        <v>0</v>
      </c>
      <c r="AZ189" s="114">
        <f t="shared" si="71"/>
        <v>2.7755575615628914E-17</v>
      </c>
      <c r="BB189" s="115">
        <f t="shared" si="72"/>
        <v>0</v>
      </c>
      <c r="BC189" s="116">
        <f t="shared" si="73"/>
        <v>0</v>
      </c>
      <c r="BD189" s="116">
        <f t="shared" si="74"/>
        <v>0</v>
      </c>
      <c r="BE189" s="97">
        <f t="shared" si="75"/>
        <v>0</v>
      </c>
      <c r="BG189" s="114">
        <f t="shared" si="87"/>
        <v>0.62190000000000001</v>
      </c>
      <c r="BH189" s="114">
        <f t="shared" si="76"/>
        <v>0</v>
      </c>
      <c r="BI189" s="114">
        <f t="shared" si="88"/>
        <v>0</v>
      </c>
      <c r="BJ189" s="114">
        <f t="shared" si="77"/>
        <v>0</v>
      </c>
      <c r="BK189" s="114">
        <f t="shared" si="89"/>
        <v>0</v>
      </c>
      <c r="BL189" s="114">
        <f t="shared" si="78"/>
        <v>0</v>
      </c>
      <c r="BM189" s="117">
        <f t="shared" si="79"/>
        <v>0.73816000000000004</v>
      </c>
      <c r="BN189" s="114">
        <f t="shared" si="80"/>
        <v>0</v>
      </c>
      <c r="BO189" s="114">
        <f t="shared" si="90"/>
        <v>0</v>
      </c>
      <c r="BP189" s="114">
        <f t="shared" si="81"/>
        <v>0</v>
      </c>
      <c r="BQ189" s="114">
        <f t="shared" si="91"/>
        <v>0</v>
      </c>
      <c r="BR189" s="114">
        <f t="shared" si="82"/>
        <v>0</v>
      </c>
      <c r="BS189" s="114">
        <f t="shared" si="92"/>
        <v>0</v>
      </c>
      <c r="BT189" s="114">
        <f t="shared" si="83"/>
        <v>0</v>
      </c>
      <c r="BU189">
        <f t="shared" si="84"/>
        <v>0</v>
      </c>
      <c r="BW189" s="71">
        <f t="shared" si="85"/>
        <v>0</v>
      </c>
      <c r="BX189" s="70">
        <f t="shared" si="93"/>
        <v>0</v>
      </c>
      <c r="BY189" s="111">
        <f t="shared" si="94"/>
        <v>2.7755575615628914E-17</v>
      </c>
      <c r="BZ189" s="70">
        <f t="shared" si="95"/>
        <v>0</v>
      </c>
    </row>
    <row r="190" spans="1:78" ht="15">
      <c r="A190">
        <f t="shared" si="96"/>
        <v>0</v>
      </c>
      <c r="B190" t="s">
        <v>253</v>
      </c>
      <c r="C190">
        <v>0</v>
      </c>
      <c r="L190" s="111">
        <v>1.33816</v>
      </c>
      <c r="M190" s="111">
        <v>0</v>
      </c>
      <c r="N190" s="111">
        <v>0</v>
      </c>
      <c r="O190" s="111">
        <v>1.33816</v>
      </c>
      <c r="P190" s="111">
        <v>1.2219</v>
      </c>
      <c r="Q190" s="111">
        <v>0.11626</v>
      </c>
      <c r="R190" s="111">
        <v>0</v>
      </c>
      <c r="S190" s="111">
        <v>1.33816</v>
      </c>
      <c r="T190" s="111">
        <v>0</v>
      </c>
      <c r="U190" s="111">
        <v>0</v>
      </c>
      <c r="V190" s="111">
        <v>0</v>
      </c>
      <c r="W190" s="111">
        <v>0</v>
      </c>
      <c r="X190" s="111">
        <v>0</v>
      </c>
      <c r="Y190" s="111">
        <v>0</v>
      </c>
      <c r="Z190" s="111">
        <v>0</v>
      </c>
      <c r="AA190" s="111">
        <v>0</v>
      </c>
      <c r="AB190" s="111">
        <v>0</v>
      </c>
      <c r="AC190" s="111">
        <v>0</v>
      </c>
      <c r="AD190" s="111">
        <v>0</v>
      </c>
      <c r="AE190" s="111">
        <v>0</v>
      </c>
      <c r="AF190" s="111">
        <v>0</v>
      </c>
      <c r="AG190" s="118">
        <v>0</v>
      </c>
      <c r="AI190" s="111">
        <v>0</v>
      </c>
      <c r="AJ190" s="111">
        <v>0</v>
      </c>
      <c r="AK190" s="111">
        <v>0</v>
      </c>
      <c r="AL190" s="111">
        <v>0</v>
      </c>
      <c r="AM190" s="111">
        <v>0</v>
      </c>
      <c r="AN190" s="111">
        <v>0</v>
      </c>
      <c r="AO190" s="111">
        <v>0</v>
      </c>
      <c r="AP190" s="111">
        <v>0</v>
      </c>
      <c r="AQ190" s="111">
        <v>0</v>
      </c>
      <c r="AS190">
        <f t="shared" si="86"/>
        <v>1</v>
      </c>
      <c r="AT190">
        <f t="shared" si="65"/>
        <v>-1</v>
      </c>
      <c r="AU190">
        <f t="shared" si="66"/>
        <v>0</v>
      </c>
      <c r="AV190" s="113">
        <f t="shared" si="67"/>
        <v>0</v>
      </c>
      <c r="AW190" s="97">
        <f t="shared" si="68"/>
        <v>0</v>
      </c>
      <c r="AX190" s="114">
        <f t="shared" si="69"/>
        <v>2.7755575615628914E-17</v>
      </c>
      <c r="AY190" s="114">
        <f t="shared" si="70"/>
        <v>0</v>
      </c>
      <c r="AZ190" s="114">
        <f t="shared" si="71"/>
        <v>2.7755575615628914E-17</v>
      </c>
      <c r="BB190" s="115">
        <f t="shared" si="72"/>
        <v>0</v>
      </c>
      <c r="BC190" s="116">
        <f t="shared" si="73"/>
        <v>0</v>
      </c>
      <c r="BD190" s="116">
        <f t="shared" si="74"/>
        <v>0</v>
      </c>
      <c r="BE190" s="97">
        <f t="shared" si="75"/>
        <v>0</v>
      </c>
      <c r="BG190" s="114">
        <f t="shared" si="87"/>
        <v>1.2219</v>
      </c>
      <c r="BH190" s="114">
        <f t="shared" si="76"/>
        <v>0</v>
      </c>
      <c r="BI190" s="114">
        <f t="shared" si="88"/>
        <v>0</v>
      </c>
      <c r="BJ190" s="114">
        <f t="shared" si="77"/>
        <v>0</v>
      </c>
      <c r="BK190" s="114">
        <f t="shared" si="89"/>
        <v>0</v>
      </c>
      <c r="BL190" s="114">
        <f t="shared" si="78"/>
        <v>0</v>
      </c>
      <c r="BM190" s="117">
        <f t="shared" si="79"/>
        <v>1.33816</v>
      </c>
      <c r="BN190" s="114">
        <f t="shared" si="80"/>
        <v>0</v>
      </c>
      <c r="BO190" s="114">
        <f t="shared" si="90"/>
        <v>0</v>
      </c>
      <c r="BP190" s="114">
        <f t="shared" si="81"/>
        <v>0</v>
      </c>
      <c r="BQ190" s="114">
        <f t="shared" si="91"/>
        <v>0</v>
      </c>
      <c r="BR190" s="114">
        <f t="shared" si="82"/>
        <v>0</v>
      </c>
      <c r="BS190" s="114">
        <f t="shared" si="92"/>
        <v>0</v>
      </c>
      <c r="BT190" s="114">
        <f t="shared" si="83"/>
        <v>0</v>
      </c>
      <c r="BU190">
        <f t="shared" si="84"/>
        <v>0</v>
      </c>
      <c r="BW190" s="71">
        <f t="shared" si="85"/>
        <v>0</v>
      </c>
      <c r="BX190" s="70">
        <f t="shared" si="93"/>
        <v>0</v>
      </c>
      <c r="BY190" s="111">
        <f t="shared" si="94"/>
        <v>2.7755575615628914E-17</v>
      </c>
      <c r="BZ190" s="70">
        <f t="shared" si="95"/>
        <v>0</v>
      </c>
    </row>
    <row r="191" spans="1:78" ht="15">
      <c r="A191">
        <f t="shared" si="96"/>
        <v>0</v>
      </c>
      <c r="C191">
        <v>0</v>
      </c>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I191" s="111"/>
      <c r="AJ191" s="111"/>
      <c r="AK191" s="111"/>
      <c r="AL191" s="111"/>
      <c r="AM191" s="111"/>
      <c r="AN191" s="111"/>
      <c r="AO191" s="111"/>
      <c r="AP191" s="111"/>
      <c r="AQ191" s="111"/>
      <c r="AS191">
        <f t="shared" si="86"/>
        <v>0</v>
      </c>
      <c r="AT191">
        <f t="shared" si="65"/>
        <v>0</v>
      </c>
      <c r="AU191">
        <f t="shared" si="66"/>
        <v>0</v>
      </c>
      <c r="AV191" s="113">
        <f t="shared" si="67"/>
        <v>0</v>
      </c>
      <c r="AW191" s="97">
        <f t="shared" si="68"/>
        <v>0</v>
      </c>
      <c r="AX191" s="114">
        <f t="shared" si="69"/>
        <v>0</v>
      </c>
      <c r="AY191" s="114">
        <f t="shared" si="70"/>
        <v>0</v>
      </c>
      <c r="AZ191" s="114">
        <f t="shared" si="71"/>
        <v>0</v>
      </c>
      <c r="BB191" s="115">
        <f t="shared" si="72"/>
        <v>0</v>
      </c>
      <c r="BC191" s="116">
        <f t="shared" si="73"/>
        <v>0</v>
      </c>
      <c r="BD191" s="116">
        <f t="shared" si="74"/>
        <v>0</v>
      </c>
      <c r="BE191" s="97">
        <f t="shared" si="75"/>
        <v>0</v>
      </c>
      <c r="BG191" s="114">
        <f t="shared" si="87"/>
        <v>0</v>
      </c>
      <c r="BH191" s="114">
        <f t="shared" si="76"/>
        <v>0</v>
      </c>
      <c r="BI191" s="114">
        <f t="shared" si="88"/>
        <v>0</v>
      </c>
      <c r="BJ191" s="114">
        <f t="shared" si="77"/>
        <v>0</v>
      </c>
      <c r="BK191" s="114">
        <f t="shared" si="89"/>
        <v>0</v>
      </c>
      <c r="BL191" s="114">
        <f t="shared" si="78"/>
        <v>0</v>
      </c>
      <c r="BM191" s="117">
        <f t="shared" si="79"/>
        <v>0</v>
      </c>
      <c r="BN191" s="114">
        <f t="shared" si="80"/>
        <v>0</v>
      </c>
      <c r="BO191" s="114">
        <f t="shared" si="90"/>
        <v>0</v>
      </c>
      <c r="BP191" s="114">
        <f t="shared" si="81"/>
        <v>0</v>
      </c>
      <c r="BQ191" s="114">
        <f t="shared" si="91"/>
        <v>0</v>
      </c>
      <c r="BR191" s="114">
        <f t="shared" si="82"/>
        <v>0</v>
      </c>
      <c r="BS191" s="114">
        <f t="shared" si="92"/>
        <v>0</v>
      </c>
      <c r="BT191" s="114">
        <f t="shared" si="83"/>
        <v>0</v>
      </c>
      <c r="BU191">
        <f t="shared" si="84"/>
        <v>0</v>
      </c>
      <c r="BW191" s="71">
        <f t="shared" si="85"/>
        <v>0</v>
      </c>
      <c r="BX191" s="70" t="e">
        <f t="shared" si="93"/>
        <v>#DIV/0!</v>
      </c>
      <c r="BY191" s="111">
        <f t="shared" si="94"/>
        <v>0</v>
      </c>
      <c r="BZ191" s="70">
        <f t="shared" si="95"/>
        <v>0</v>
      </c>
    </row>
    <row r="192" spans="1:78" ht="15">
      <c r="A192" t="str">
        <f t="shared" si="96"/>
        <v>106913</v>
      </c>
      <c r="B192" t="s">
        <v>181</v>
      </c>
      <c r="C192" t="s">
        <v>386</v>
      </c>
      <c r="D192" t="s">
        <v>182</v>
      </c>
      <c r="E192" t="s">
        <v>183</v>
      </c>
      <c r="I192" t="s">
        <v>365</v>
      </c>
      <c r="J192" t="s">
        <v>366</v>
      </c>
      <c r="K192" s="119">
        <v>45322</v>
      </c>
      <c r="L192" s="111">
        <v>0</v>
      </c>
      <c r="M192" s="111">
        <v>0</v>
      </c>
      <c r="N192" s="111">
        <v>0</v>
      </c>
      <c r="O192" s="111">
        <v>0</v>
      </c>
      <c r="P192" s="111">
        <v>0</v>
      </c>
      <c r="Q192" s="111">
        <v>0</v>
      </c>
      <c r="R192" s="111">
        <v>0</v>
      </c>
      <c r="S192" s="111">
        <v>0</v>
      </c>
      <c r="T192" s="111">
        <v>0</v>
      </c>
      <c r="U192" s="111">
        <v>0</v>
      </c>
      <c r="V192" s="111">
        <v>0</v>
      </c>
      <c r="W192" s="111">
        <v>0</v>
      </c>
      <c r="X192" s="111">
        <v>0</v>
      </c>
      <c r="Y192" s="111">
        <v>0</v>
      </c>
      <c r="Z192" s="111">
        <v>0</v>
      </c>
      <c r="AA192" s="111">
        <v>0</v>
      </c>
      <c r="AB192" s="111">
        <v>0</v>
      </c>
      <c r="AC192" s="111">
        <v>0</v>
      </c>
      <c r="AD192" s="111">
        <v>0</v>
      </c>
      <c r="AE192" s="111">
        <v>0</v>
      </c>
      <c r="AF192" s="111">
        <v>0</v>
      </c>
      <c r="AG192" s="118">
        <v>0</v>
      </c>
      <c r="AI192" s="111">
        <v>0</v>
      </c>
      <c r="AJ192" s="111">
        <v>0</v>
      </c>
      <c r="AK192" s="111">
        <v>0</v>
      </c>
      <c r="AL192" s="111">
        <v>0</v>
      </c>
      <c r="AM192" s="111">
        <v>0</v>
      </c>
      <c r="AN192" s="111">
        <v>0</v>
      </c>
      <c r="AO192" s="111">
        <v>0</v>
      </c>
      <c r="AP192" s="111">
        <v>0</v>
      </c>
      <c r="AQ192" s="111">
        <v>0</v>
      </c>
      <c r="AR192" t="s">
        <v>386</v>
      </c>
      <c r="AS192">
        <f t="shared" si="86"/>
        <v>1</v>
      </c>
      <c r="AT192">
        <f t="shared" si="65"/>
        <v>0</v>
      </c>
      <c r="AU192">
        <f t="shared" si="66"/>
        <v>1</v>
      </c>
      <c r="AV192" s="113">
        <f t="shared" si="67"/>
        <v>0</v>
      </c>
      <c r="AW192" s="97">
        <f t="shared" si="68"/>
        <v>0</v>
      </c>
      <c r="AX192" s="114">
        <f t="shared" si="69"/>
        <v>0</v>
      </c>
      <c r="AY192" s="114">
        <f t="shared" si="70"/>
        <v>0</v>
      </c>
      <c r="AZ192" s="114">
        <f t="shared" si="71"/>
        <v>0</v>
      </c>
      <c r="BB192" s="115">
        <f t="shared" si="72"/>
        <v>0</v>
      </c>
      <c r="BC192" s="116">
        <f t="shared" si="73"/>
        <v>0</v>
      </c>
      <c r="BD192" s="116">
        <f t="shared" si="74"/>
        <v>0</v>
      </c>
      <c r="BE192" s="97">
        <f t="shared" si="75"/>
        <v>0</v>
      </c>
      <c r="BG192" s="114">
        <f t="shared" si="87"/>
        <v>0</v>
      </c>
      <c r="BH192" s="114">
        <f t="shared" si="76"/>
        <v>0</v>
      </c>
      <c r="BI192" s="114">
        <f t="shared" si="88"/>
        <v>0</v>
      </c>
      <c r="BJ192" s="114">
        <f t="shared" si="77"/>
        <v>0</v>
      </c>
      <c r="BK192" s="114">
        <f t="shared" si="89"/>
        <v>0</v>
      </c>
      <c r="BL192" s="114">
        <f t="shared" si="78"/>
        <v>0</v>
      </c>
      <c r="BM192" s="117">
        <f t="shared" si="79"/>
        <v>0</v>
      </c>
      <c r="BN192" s="114">
        <f t="shared" si="80"/>
        <v>0</v>
      </c>
      <c r="BO192" s="114">
        <f t="shared" si="90"/>
        <v>0</v>
      </c>
      <c r="BP192" s="114">
        <f t="shared" si="81"/>
        <v>0</v>
      </c>
      <c r="BQ192" s="114">
        <f t="shared" si="91"/>
        <v>0</v>
      </c>
      <c r="BR192" s="114">
        <f t="shared" si="82"/>
        <v>0</v>
      </c>
      <c r="BS192" s="114">
        <f t="shared" si="92"/>
        <v>0</v>
      </c>
      <c r="BT192" s="114">
        <f t="shared" si="83"/>
        <v>0</v>
      </c>
      <c r="BU192">
        <f t="shared" si="84"/>
        <v>0</v>
      </c>
      <c r="BW192" s="71">
        <f t="shared" si="85"/>
        <v>0</v>
      </c>
      <c r="BX192" s="70" t="e">
        <f t="shared" si="93"/>
        <v>#DIV/0!</v>
      </c>
      <c r="BY192" s="111">
        <f t="shared" si="94"/>
        <v>0</v>
      </c>
      <c r="BZ192" s="70">
        <f t="shared" si="95"/>
        <v>0</v>
      </c>
    </row>
    <row r="193" spans="1:78" ht="15">
      <c r="A193" t="str">
        <f t="shared" si="96"/>
        <v>106913</v>
      </c>
      <c r="B193" t="s">
        <v>181</v>
      </c>
      <c r="C193" t="s">
        <v>386</v>
      </c>
      <c r="D193" t="s">
        <v>182</v>
      </c>
      <c r="E193" t="s">
        <v>183</v>
      </c>
      <c r="I193" t="s">
        <v>359</v>
      </c>
      <c r="J193" t="s">
        <v>360</v>
      </c>
      <c r="K193" s="119">
        <v>45351</v>
      </c>
      <c r="L193" s="111">
        <v>0</v>
      </c>
      <c r="M193" s="111">
        <v>0</v>
      </c>
      <c r="N193" s="111">
        <v>0</v>
      </c>
      <c r="O193" s="111">
        <v>0</v>
      </c>
      <c r="P193" s="111">
        <v>0</v>
      </c>
      <c r="Q193" s="111">
        <v>0</v>
      </c>
      <c r="R193" s="111">
        <v>0</v>
      </c>
      <c r="S193" s="111">
        <v>0</v>
      </c>
      <c r="T193" s="111">
        <v>0</v>
      </c>
      <c r="U193" s="111">
        <v>0</v>
      </c>
      <c r="V193" s="111">
        <v>0</v>
      </c>
      <c r="W193" s="111">
        <v>0</v>
      </c>
      <c r="X193" s="111">
        <v>0</v>
      </c>
      <c r="Y193" s="111">
        <v>0</v>
      </c>
      <c r="Z193" s="111">
        <v>0</v>
      </c>
      <c r="AA193" s="111">
        <v>0</v>
      </c>
      <c r="AB193" s="111">
        <v>0</v>
      </c>
      <c r="AC193" s="111">
        <v>0</v>
      </c>
      <c r="AD193" s="111">
        <v>0</v>
      </c>
      <c r="AE193" s="111">
        <v>0</v>
      </c>
      <c r="AF193" s="111">
        <v>0</v>
      </c>
      <c r="AG193" s="118">
        <v>0</v>
      </c>
      <c r="AI193" s="111">
        <v>0</v>
      </c>
      <c r="AJ193" s="111">
        <v>0</v>
      </c>
      <c r="AK193" s="111">
        <v>0</v>
      </c>
      <c r="AL193" s="111">
        <v>0</v>
      </c>
      <c r="AM193" s="111">
        <v>0</v>
      </c>
      <c r="AN193" s="111">
        <v>0</v>
      </c>
      <c r="AO193" s="111">
        <v>0</v>
      </c>
      <c r="AP193" s="111">
        <v>0</v>
      </c>
      <c r="AQ193" s="111">
        <v>0</v>
      </c>
      <c r="AR193" t="s">
        <v>386</v>
      </c>
      <c r="AS193">
        <f t="shared" si="86"/>
        <v>0</v>
      </c>
      <c r="AT193">
        <f t="shared" si="65"/>
        <v>0</v>
      </c>
      <c r="AU193">
        <f t="shared" si="66"/>
        <v>0</v>
      </c>
      <c r="AV193" s="113">
        <f t="shared" si="67"/>
        <v>0</v>
      </c>
      <c r="AW193" s="97">
        <f t="shared" si="68"/>
        <v>0</v>
      </c>
      <c r="AX193" s="114">
        <f t="shared" si="69"/>
        <v>0</v>
      </c>
      <c r="AY193" s="114">
        <f t="shared" si="70"/>
        <v>0</v>
      </c>
      <c r="AZ193" s="114">
        <f t="shared" si="71"/>
        <v>0</v>
      </c>
      <c r="BB193" s="115">
        <f t="shared" si="72"/>
        <v>0</v>
      </c>
      <c r="BC193" s="116">
        <f t="shared" si="73"/>
        <v>0</v>
      </c>
      <c r="BD193" s="116">
        <f t="shared" si="74"/>
        <v>0</v>
      </c>
      <c r="BE193" s="97">
        <f t="shared" si="75"/>
        <v>0</v>
      </c>
      <c r="BG193" s="114">
        <f t="shared" si="87"/>
        <v>0</v>
      </c>
      <c r="BH193" s="114">
        <f t="shared" si="76"/>
        <v>0</v>
      </c>
      <c r="BI193" s="114">
        <f t="shared" si="88"/>
        <v>0</v>
      </c>
      <c r="BJ193" s="114">
        <f t="shared" si="77"/>
        <v>0</v>
      </c>
      <c r="BK193" s="114">
        <f t="shared" si="89"/>
        <v>0</v>
      </c>
      <c r="BL193" s="114">
        <f t="shared" si="78"/>
        <v>0</v>
      </c>
      <c r="BM193" s="117">
        <f t="shared" si="79"/>
        <v>0</v>
      </c>
      <c r="BN193" s="114">
        <f t="shared" si="80"/>
        <v>0</v>
      </c>
      <c r="BO193" s="114">
        <f t="shared" si="90"/>
        <v>0</v>
      </c>
      <c r="BP193" s="114">
        <f t="shared" si="81"/>
        <v>0</v>
      </c>
      <c r="BQ193" s="114">
        <f t="shared" si="91"/>
        <v>0</v>
      </c>
      <c r="BR193" s="114">
        <f t="shared" si="82"/>
        <v>0</v>
      </c>
      <c r="BS193" s="114">
        <f t="shared" si="92"/>
        <v>0</v>
      </c>
      <c r="BT193" s="114">
        <f t="shared" si="83"/>
        <v>0</v>
      </c>
      <c r="BU193">
        <f t="shared" si="84"/>
        <v>0</v>
      </c>
      <c r="BW193" s="71">
        <f t="shared" si="85"/>
        <v>0</v>
      </c>
      <c r="BX193" s="70" t="e">
        <f t="shared" si="93"/>
        <v>#DIV/0!</v>
      </c>
      <c r="BY193" s="111">
        <f t="shared" si="94"/>
        <v>0</v>
      </c>
      <c r="BZ193" s="70">
        <f t="shared" si="95"/>
        <v>0</v>
      </c>
    </row>
    <row r="194" spans="1:78" ht="15">
      <c r="A194" t="str">
        <f t="shared" si="96"/>
        <v>106913</v>
      </c>
      <c r="B194" t="s">
        <v>181</v>
      </c>
      <c r="C194" t="s">
        <v>386</v>
      </c>
      <c r="D194" t="s">
        <v>182</v>
      </c>
      <c r="E194" t="s">
        <v>183</v>
      </c>
      <c r="I194" t="s">
        <v>346</v>
      </c>
      <c r="J194" t="s">
        <v>347</v>
      </c>
      <c r="K194" s="119">
        <v>45379</v>
      </c>
      <c r="L194" s="111">
        <v>0.08</v>
      </c>
      <c r="M194" s="111">
        <v>0</v>
      </c>
      <c r="N194" s="111">
        <v>0</v>
      </c>
      <c r="O194" s="111">
        <v>0.08</v>
      </c>
      <c r="P194" s="111">
        <v>0.08</v>
      </c>
      <c r="Q194" s="111">
        <v>0</v>
      </c>
      <c r="R194" s="111">
        <v>0</v>
      </c>
      <c r="S194" s="111">
        <v>0.08</v>
      </c>
      <c r="T194" s="111">
        <v>0</v>
      </c>
      <c r="U194" s="111">
        <v>0</v>
      </c>
      <c r="V194" s="111">
        <v>0</v>
      </c>
      <c r="W194" s="111">
        <v>0</v>
      </c>
      <c r="X194" s="111">
        <v>0</v>
      </c>
      <c r="Y194" s="111">
        <v>0</v>
      </c>
      <c r="Z194" s="111">
        <v>0</v>
      </c>
      <c r="AA194" s="111">
        <v>0</v>
      </c>
      <c r="AB194" s="111">
        <v>0</v>
      </c>
      <c r="AC194" s="111">
        <v>0</v>
      </c>
      <c r="AD194" s="111">
        <v>0</v>
      </c>
      <c r="AE194" s="111">
        <v>0</v>
      </c>
      <c r="AF194" s="111">
        <v>0</v>
      </c>
      <c r="AG194" s="118">
        <v>0</v>
      </c>
      <c r="AI194" s="111">
        <v>0</v>
      </c>
      <c r="AJ194" s="111">
        <v>0</v>
      </c>
      <c r="AK194" s="111">
        <v>0</v>
      </c>
      <c r="AL194" s="111">
        <v>0</v>
      </c>
      <c r="AM194" s="111">
        <v>0</v>
      </c>
      <c r="AN194" s="111">
        <v>0</v>
      </c>
      <c r="AO194" s="111">
        <v>0</v>
      </c>
      <c r="AP194" s="111">
        <v>0</v>
      </c>
      <c r="AQ194" s="111">
        <v>0</v>
      </c>
      <c r="AR194" t="s">
        <v>386</v>
      </c>
      <c r="AS194">
        <f t="shared" si="86"/>
        <v>0</v>
      </c>
      <c r="AT194">
        <f t="shared" si="65"/>
        <v>0</v>
      </c>
      <c r="AU194">
        <f t="shared" si="66"/>
        <v>0</v>
      </c>
      <c r="AV194" s="113">
        <f t="shared" si="67"/>
        <v>0</v>
      </c>
      <c r="AW194" s="97">
        <f t="shared" si="68"/>
        <v>0</v>
      </c>
      <c r="AX194" s="114">
        <f t="shared" si="69"/>
        <v>0</v>
      </c>
      <c r="AY194" s="114">
        <f t="shared" si="70"/>
        <v>0</v>
      </c>
      <c r="AZ194" s="114">
        <f t="shared" si="71"/>
        <v>0</v>
      </c>
      <c r="BB194" s="115">
        <f t="shared" si="72"/>
        <v>0</v>
      </c>
      <c r="BC194" s="116">
        <f t="shared" si="73"/>
        <v>0</v>
      </c>
      <c r="BD194" s="116">
        <f t="shared" si="74"/>
        <v>0</v>
      </c>
      <c r="BE194" s="97">
        <f t="shared" si="75"/>
        <v>0</v>
      </c>
      <c r="BG194" s="114">
        <f t="shared" si="87"/>
        <v>0.08</v>
      </c>
      <c r="BH194" s="114">
        <f t="shared" si="76"/>
        <v>0</v>
      </c>
      <c r="BI194" s="114">
        <f t="shared" si="88"/>
        <v>0</v>
      </c>
      <c r="BJ194" s="114">
        <f t="shared" si="77"/>
        <v>0</v>
      </c>
      <c r="BK194" s="114">
        <f t="shared" si="89"/>
        <v>0</v>
      </c>
      <c r="BL194" s="114">
        <f t="shared" si="78"/>
        <v>0</v>
      </c>
      <c r="BM194" s="117">
        <f t="shared" si="79"/>
        <v>0.08</v>
      </c>
      <c r="BN194" s="114">
        <f t="shared" si="80"/>
        <v>0</v>
      </c>
      <c r="BO194" s="114">
        <f t="shared" si="90"/>
        <v>0</v>
      </c>
      <c r="BP194" s="114">
        <f t="shared" si="81"/>
        <v>0</v>
      </c>
      <c r="BQ194" s="114">
        <f t="shared" si="91"/>
        <v>0</v>
      </c>
      <c r="BR194" s="114">
        <f t="shared" si="82"/>
        <v>0</v>
      </c>
      <c r="BS194" s="114">
        <f t="shared" si="92"/>
        <v>0</v>
      </c>
      <c r="BT194" s="114">
        <f t="shared" si="83"/>
        <v>0</v>
      </c>
      <c r="BU194">
        <f t="shared" si="84"/>
        <v>0</v>
      </c>
      <c r="BW194" s="71">
        <f t="shared" si="85"/>
        <v>0</v>
      </c>
      <c r="BX194" s="70">
        <f t="shared" si="93"/>
        <v>0</v>
      </c>
      <c r="BY194" s="111">
        <f t="shared" si="94"/>
        <v>0</v>
      </c>
      <c r="BZ194" s="70">
        <f t="shared" si="95"/>
        <v>0</v>
      </c>
    </row>
    <row r="195" spans="1:78" ht="15">
      <c r="A195" t="str">
        <f t="shared" si="96"/>
        <v>106913</v>
      </c>
      <c r="B195" t="s">
        <v>181</v>
      </c>
      <c r="C195" t="s">
        <v>386</v>
      </c>
      <c r="D195" t="s">
        <v>182</v>
      </c>
      <c r="E195" t="s">
        <v>183</v>
      </c>
      <c r="I195" t="s">
        <v>368</v>
      </c>
      <c r="J195" t="s">
        <v>369</v>
      </c>
      <c r="K195" s="119">
        <v>45412</v>
      </c>
      <c r="L195" s="111">
        <v>0</v>
      </c>
      <c r="M195" s="111">
        <v>0</v>
      </c>
      <c r="N195" s="111">
        <v>0</v>
      </c>
      <c r="O195" s="111">
        <v>0</v>
      </c>
      <c r="P195" s="111">
        <v>0</v>
      </c>
      <c r="Q195" s="111">
        <v>0</v>
      </c>
      <c r="R195" s="111">
        <v>0</v>
      </c>
      <c r="S195" s="111">
        <v>0</v>
      </c>
      <c r="T195" s="111">
        <v>0</v>
      </c>
      <c r="U195" s="111">
        <v>0</v>
      </c>
      <c r="V195" s="111">
        <v>0</v>
      </c>
      <c r="W195" s="111">
        <v>0</v>
      </c>
      <c r="X195" s="111">
        <v>0</v>
      </c>
      <c r="Y195" s="111">
        <v>0</v>
      </c>
      <c r="Z195" s="111">
        <v>0</v>
      </c>
      <c r="AA195" s="111">
        <v>0</v>
      </c>
      <c r="AB195" s="111">
        <v>0</v>
      </c>
      <c r="AC195" s="111">
        <v>0</v>
      </c>
      <c r="AD195" s="111">
        <v>0</v>
      </c>
      <c r="AE195" s="111">
        <v>0</v>
      </c>
      <c r="AF195" s="111">
        <v>0</v>
      </c>
      <c r="AG195" s="118">
        <v>0</v>
      </c>
      <c r="AI195" s="111">
        <v>0</v>
      </c>
      <c r="AJ195" s="111">
        <v>0</v>
      </c>
      <c r="AK195" s="111">
        <v>0</v>
      </c>
      <c r="AL195" s="111">
        <v>0</v>
      </c>
      <c r="AM195" s="111">
        <v>0</v>
      </c>
      <c r="AN195" s="111">
        <v>0</v>
      </c>
      <c r="AO195" s="111">
        <v>0</v>
      </c>
      <c r="AP195" s="111">
        <v>0</v>
      </c>
      <c r="AQ195" s="111">
        <v>0</v>
      </c>
      <c r="AR195" t="s">
        <v>386</v>
      </c>
      <c r="AS195">
        <f t="shared" si="86"/>
        <v>0</v>
      </c>
      <c r="AT195">
        <f t="shared" si="65"/>
        <v>0</v>
      </c>
      <c r="AU195">
        <f t="shared" si="66"/>
        <v>0</v>
      </c>
      <c r="AV195" s="113">
        <f t="shared" si="67"/>
        <v>0</v>
      </c>
      <c r="AW195" s="97">
        <f t="shared" si="68"/>
        <v>0</v>
      </c>
      <c r="AX195" s="114">
        <f t="shared" si="69"/>
        <v>0</v>
      </c>
      <c r="AY195" s="114">
        <f t="shared" si="70"/>
        <v>0</v>
      </c>
      <c r="AZ195" s="114">
        <f t="shared" si="71"/>
        <v>0</v>
      </c>
      <c r="BB195" s="115">
        <f t="shared" si="72"/>
        <v>0</v>
      </c>
      <c r="BC195" s="116">
        <f t="shared" si="73"/>
        <v>0</v>
      </c>
      <c r="BD195" s="116">
        <f t="shared" si="74"/>
        <v>0</v>
      </c>
      <c r="BE195" s="97">
        <f t="shared" si="75"/>
        <v>0</v>
      </c>
      <c r="BG195" s="114">
        <f t="shared" si="87"/>
        <v>0</v>
      </c>
      <c r="BH195" s="114">
        <f t="shared" si="76"/>
        <v>0</v>
      </c>
      <c r="BI195" s="114">
        <f t="shared" si="88"/>
        <v>0</v>
      </c>
      <c r="BJ195" s="114">
        <f t="shared" si="77"/>
        <v>0</v>
      </c>
      <c r="BK195" s="114">
        <f t="shared" si="89"/>
        <v>0</v>
      </c>
      <c r="BL195" s="114">
        <f t="shared" si="78"/>
        <v>0</v>
      </c>
      <c r="BM195" s="117">
        <f t="shared" si="79"/>
        <v>0</v>
      </c>
      <c r="BN195" s="114">
        <f t="shared" si="80"/>
        <v>0</v>
      </c>
      <c r="BO195" s="114">
        <f t="shared" si="90"/>
        <v>0</v>
      </c>
      <c r="BP195" s="114">
        <f t="shared" si="81"/>
        <v>0</v>
      </c>
      <c r="BQ195" s="114">
        <f t="shared" si="91"/>
        <v>0</v>
      </c>
      <c r="BR195" s="114">
        <f t="shared" si="82"/>
        <v>0</v>
      </c>
      <c r="BS195" s="114">
        <f t="shared" si="92"/>
        <v>0</v>
      </c>
      <c r="BT195" s="114">
        <f t="shared" si="83"/>
        <v>0</v>
      </c>
      <c r="BU195">
        <f t="shared" si="84"/>
        <v>0</v>
      </c>
      <c r="BW195" s="71">
        <f t="shared" si="85"/>
        <v>0</v>
      </c>
      <c r="BX195" s="70" t="e">
        <f t="shared" si="93"/>
        <v>#DIV/0!</v>
      </c>
      <c r="BY195" s="111">
        <f t="shared" si="94"/>
        <v>0</v>
      </c>
      <c r="BZ195" s="70">
        <f t="shared" si="95"/>
        <v>0</v>
      </c>
    </row>
    <row r="196" spans="1:78" ht="15">
      <c r="A196" t="str">
        <f t="shared" si="96"/>
        <v>106913</v>
      </c>
      <c r="B196" t="s">
        <v>181</v>
      </c>
      <c r="C196" t="s">
        <v>386</v>
      </c>
      <c r="D196" t="s">
        <v>182</v>
      </c>
      <c r="E196" t="s">
        <v>183</v>
      </c>
      <c r="I196" t="s">
        <v>370</v>
      </c>
      <c r="J196" t="s">
        <v>371</v>
      </c>
      <c r="K196" s="119">
        <v>45443</v>
      </c>
      <c r="L196" s="111">
        <v>0</v>
      </c>
      <c r="M196" s="111">
        <v>0</v>
      </c>
      <c r="N196" s="111">
        <v>0</v>
      </c>
      <c r="O196" s="111">
        <v>0</v>
      </c>
      <c r="P196" s="111">
        <v>0</v>
      </c>
      <c r="Q196" s="111">
        <v>0</v>
      </c>
      <c r="R196" s="111">
        <v>0</v>
      </c>
      <c r="S196" s="111">
        <v>0</v>
      </c>
      <c r="T196" s="111">
        <v>0</v>
      </c>
      <c r="U196" s="111">
        <v>0</v>
      </c>
      <c r="V196" s="111">
        <v>0</v>
      </c>
      <c r="W196" s="111">
        <v>0</v>
      </c>
      <c r="X196" s="111">
        <v>0</v>
      </c>
      <c r="Y196" s="111">
        <v>0</v>
      </c>
      <c r="Z196" s="111">
        <v>0</v>
      </c>
      <c r="AA196" s="111">
        <v>0</v>
      </c>
      <c r="AB196" s="111">
        <v>0</v>
      </c>
      <c r="AC196" s="111">
        <v>0</v>
      </c>
      <c r="AD196" s="111">
        <v>0</v>
      </c>
      <c r="AE196" s="111">
        <v>0</v>
      </c>
      <c r="AF196" s="111">
        <v>0</v>
      </c>
      <c r="AG196" s="118">
        <v>0</v>
      </c>
      <c r="AI196" s="111">
        <v>0</v>
      </c>
      <c r="AJ196" s="111">
        <v>0</v>
      </c>
      <c r="AK196" s="111">
        <v>0</v>
      </c>
      <c r="AL196" s="111">
        <v>0</v>
      </c>
      <c r="AM196" s="111">
        <v>0</v>
      </c>
      <c r="AN196" s="111">
        <v>0</v>
      </c>
      <c r="AO196" s="111">
        <v>0</v>
      </c>
      <c r="AP196" s="111">
        <v>0</v>
      </c>
      <c r="AQ196" s="111">
        <v>0</v>
      </c>
      <c r="AR196" t="s">
        <v>386</v>
      </c>
      <c r="AS196">
        <f t="shared" si="86"/>
        <v>0</v>
      </c>
      <c r="AT196">
        <f t="shared" si="65"/>
        <v>0</v>
      </c>
      <c r="AU196">
        <f t="shared" si="66"/>
        <v>0</v>
      </c>
      <c r="AV196" s="113">
        <f t="shared" si="67"/>
        <v>0</v>
      </c>
      <c r="AW196" s="97">
        <f t="shared" si="68"/>
        <v>0</v>
      </c>
      <c r="AX196" s="114">
        <f t="shared" si="69"/>
        <v>0</v>
      </c>
      <c r="AY196" s="114">
        <f t="shared" si="70"/>
        <v>0</v>
      </c>
      <c r="AZ196" s="114">
        <f t="shared" si="71"/>
        <v>0</v>
      </c>
      <c r="BB196" s="115">
        <f t="shared" si="72"/>
        <v>0</v>
      </c>
      <c r="BC196" s="116">
        <f t="shared" si="73"/>
        <v>0</v>
      </c>
      <c r="BD196" s="116">
        <f t="shared" si="74"/>
        <v>0</v>
      </c>
      <c r="BE196" s="97">
        <f t="shared" si="75"/>
        <v>0</v>
      </c>
      <c r="BG196" s="114">
        <f t="shared" si="87"/>
        <v>0</v>
      </c>
      <c r="BH196" s="114">
        <f t="shared" si="76"/>
        <v>0</v>
      </c>
      <c r="BI196" s="114">
        <f t="shared" si="88"/>
        <v>0</v>
      </c>
      <c r="BJ196" s="114">
        <f t="shared" si="77"/>
        <v>0</v>
      </c>
      <c r="BK196" s="114">
        <f t="shared" si="89"/>
        <v>0</v>
      </c>
      <c r="BL196" s="114">
        <f t="shared" si="78"/>
        <v>0</v>
      </c>
      <c r="BM196" s="117">
        <f t="shared" si="79"/>
        <v>0</v>
      </c>
      <c r="BN196" s="114">
        <f t="shared" si="80"/>
        <v>0</v>
      </c>
      <c r="BO196" s="114">
        <f t="shared" si="90"/>
        <v>0</v>
      </c>
      <c r="BP196" s="114">
        <f t="shared" si="81"/>
        <v>0</v>
      </c>
      <c r="BQ196" s="114">
        <f t="shared" si="91"/>
        <v>0</v>
      </c>
      <c r="BR196" s="114">
        <f t="shared" si="82"/>
        <v>0</v>
      </c>
      <c r="BS196" s="114">
        <f t="shared" si="92"/>
        <v>0</v>
      </c>
      <c r="BT196" s="114">
        <f t="shared" si="83"/>
        <v>0</v>
      </c>
      <c r="BU196">
        <f t="shared" si="84"/>
        <v>0</v>
      </c>
      <c r="BW196" s="71">
        <f t="shared" si="85"/>
        <v>0</v>
      </c>
      <c r="BX196" s="70" t="e">
        <f t="shared" si="93"/>
        <v>#DIV/0!</v>
      </c>
      <c r="BY196" s="111">
        <f t="shared" si="94"/>
        <v>0</v>
      </c>
      <c r="BZ196" s="70">
        <f t="shared" si="95"/>
        <v>0</v>
      </c>
    </row>
    <row r="197" spans="1:78" ht="15">
      <c r="A197" t="str">
        <f t="shared" si="96"/>
        <v>106913</v>
      </c>
      <c r="B197" t="s">
        <v>181</v>
      </c>
      <c r="C197" t="s">
        <v>386</v>
      </c>
      <c r="D197" t="s">
        <v>182</v>
      </c>
      <c r="E197" t="s">
        <v>183</v>
      </c>
      <c r="I197" t="s">
        <v>349</v>
      </c>
      <c r="J197" t="s">
        <v>349</v>
      </c>
      <c r="K197" s="119">
        <v>45471</v>
      </c>
      <c r="L197" s="111">
        <v>0.08</v>
      </c>
      <c r="M197" s="111">
        <v>0</v>
      </c>
      <c r="N197" s="111">
        <v>0</v>
      </c>
      <c r="O197" s="111">
        <v>0.08</v>
      </c>
      <c r="P197" s="111">
        <v>0.08</v>
      </c>
      <c r="Q197" s="111">
        <v>0</v>
      </c>
      <c r="R197" s="111">
        <v>0</v>
      </c>
      <c r="S197" s="111">
        <v>0.08</v>
      </c>
      <c r="T197" s="111">
        <v>0</v>
      </c>
      <c r="U197" s="111">
        <v>0</v>
      </c>
      <c r="V197" s="111">
        <v>0</v>
      </c>
      <c r="W197" s="111">
        <v>0</v>
      </c>
      <c r="X197" s="111">
        <v>0</v>
      </c>
      <c r="Y197" s="111">
        <v>0</v>
      </c>
      <c r="Z197" s="111">
        <v>0</v>
      </c>
      <c r="AA197" s="111">
        <v>0</v>
      </c>
      <c r="AB197" s="111">
        <v>0</v>
      </c>
      <c r="AC197" s="111">
        <v>0</v>
      </c>
      <c r="AD197" s="111">
        <v>0</v>
      </c>
      <c r="AE197" s="111">
        <v>0</v>
      </c>
      <c r="AF197" s="111">
        <v>0</v>
      </c>
      <c r="AG197" s="118">
        <v>0</v>
      </c>
      <c r="AI197" s="111">
        <v>0</v>
      </c>
      <c r="AJ197" s="111">
        <v>0</v>
      </c>
      <c r="AK197" s="111">
        <v>0</v>
      </c>
      <c r="AL197" s="111">
        <v>0</v>
      </c>
      <c r="AM197" s="111">
        <v>0</v>
      </c>
      <c r="AN197" s="111">
        <v>0</v>
      </c>
      <c r="AO197" s="111">
        <v>0</v>
      </c>
      <c r="AP197" s="111">
        <v>0</v>
      </c>
      <c r="AQ197" s="111">
        <v>0</v>
      </c>
      <c r="AR197" t="s">
        <v>386</v>
      </c>
      <c r="AS197">
        <f t="shared" si="86"/>
        <v>0</v>
      </c>
      <c r="AT197">
        <f t="shared" si="65"/>
        <v>0</v>
      </c>
      <c r="AU197">
        <f t="shared" si="66"/>
        <v>0</v>
      </c>
      <c r="AV197" s="113">
        <f t="shared" si="67"/>
        <v>0</v>
      </c>
      <c r="AW197" s="97">
        <f t="shared" si="68"/>
        <v>0</v>
      </c>
      <c r="AX197" s="114">
        <f t="shared" si="69"/>
        <v>0</v>
      </c>
      <c r="AY197" s="114">
        <f t="shared" si="70"/>
        <v>0</v>
      </c>
      <c r="AZ197" s="114">
        <f t="shared" si="71"/>
        <v>0</v>
      </c>
      <c r="BB197" s="115">
        <f t="shared" si="72"/>
        <v>0</v>
      </c>
      <c r="BC197" s="116">
        <f t="shared" si="73"/>
        <v>0</v>
      </c>
      <c r="BD197" s="116">
        <f t="shared" si="74"/>
        <v>0</v>
      </c>
      <c r="BE197" s="97">
        <f t="shared" si="75"/>
        <v>0</v>
      </c>
      <c r="BG197" s="114">
        <f t="shared" si="87"/>
        <v>0.08</v>
      </c>
      <c r="BH197" s="114">
        <f t="shared" si="76"/>
        <v>0</v>
      </c>
      <c r="BI197" s="114">
        <f t="shared" si="88"/>
        <v>0</v>
      </c>
      <c r="BJ197" s="114">
        <f t="shared" si="77"/>
        <v>0</v>
      </c>
      <c r="BK197" s="114">
        <f t="shared" si="89"/>
        <v>0</v>
      </c>
      <c r="BL197" s="114">
        <f t="shared" si="78"/>
        <v>0</v>
      </c>
      <c r="BM197" s="117">
        <f t="shared" si="79"/>
        <v>0.08</v>
      </c>
      <c r="BN197" s="114">
        <f t="shared" si="80"/>
        <v>0</v>
      </c>
      <c r="BO197" s="114">
        <f t="shared" si="90"/>
        <v>0</v>
      </c>
      <c r="BP197" s="114">
        <f t="shared" si="81"/>
        <v>0</v>
      </c>
      <c r="BQ197" s="114">
        <f t="shared" si="91"/>
        <v>0</v>
      </c>
      <c r="BR197" s="114">
        <f t="shared" si="82"/>
        <v>0</v>
      </c>
      <c r="BS197" s="114">
        <f t="shared" si="92"/>
        <v>0</v>
      </c>
      <c r="BT197" s="114">
        <f t="shared" si="83"/>
        <v>0</v>
      </c>
      <c r="BU197">
        <f t="shared" si="84"/>
        <v>0</v>
      </c>
      <c r="BW197" s="71">
        <f t="shared" si="85"/>
        <v>0</v>
      </c>
      <c r="BX197" s="70">
        <f t="shared" si="93"/>
        <v>0</v>
      </c>
      <c r="BY197" s="111">
        <f t="shared" si="94"/>
        <v>0</v>
      </c>
      <c r="BZ197" s="70">
        <f t="shared" si="95"/>
        <v>0</v>
      </c>
    </row>
    <row r="198" spans="1:78" ht="15">
      <c r="A198" t="str">
        <f t="shared" si="96"/>
        <v>106913</v>
      </c>
      <c r="B198" t="s">
        <v>181</v>
      </c>
      <c r="C198" t="s">
        <v>386</v>
      </c>
      <c r="D198" t="s">
        <v>182</v>
      </c>
      <c r="E198" t="s">
        <v>183</v>
      </c>
      <c r="I198" t="s">
        <v>372</v>
      </c>
      <c r="J198" t="s">
        <v>372</v>
      </c>
      <c r="K198" s="119">
        <v>45504</v>
      </c>
      <c r="L198" s="111">
        <v>0</v>
      </c>
      <c r="M198" s="111">
        <v>0</v>
      </c>
      <c r="N198" s="111">
        <v>0</v>
      </c>
      <c r="O198" s="111">
        <v>0</v>
      </c>
      <c r="P198" s="111">
        <v>0</v>
      </c>
      <c r="Q198" s="111">
        <v>0</v>
      </c>
      <c r="R198" s="111">
        <v>0</v>
      </c>
      <c r="S198" s="111">
        <v>0</v>
      </c>
      <c r="T198" s="111">
        <v>0</v>
      </c>
      <c r="U198" s="111">
        <v>0</v>
      </c>
      <c r="V198" s="111">
        <v>0</v>
      </c>
      <c r="W198" s="111">
        <v>0</v>
      </c>
      <c r="X198" s="111">
        <v>0</v>
      </c>
      <c r="Y198" s="111">
        <v>0</v>
      </c>
      <c r="Z198" s="111">
        <v>0</v>
      </c>
      <c r="AA198" s="111">
        <v>0</v>
      </c>
      <c r="AB198" s="111">
        <v>0</v>
      </c>
      <c r="AC198" s="111">
        <v>0</v>
      </c>
      <c r="AD198" s="111">
        <v>0</v>
      </c>
      <c r="AE198" s="111">
        <v>0</v>
      </c>
      <c r="AF198" s="111">
        <v>0</v>
      </c>
      <c r="AG198" s="118">
        <v>0</v>
      </c>
      <c r="AI198" s="111">
        <v>0</v>
      </c>
      <c r="AJ198" s="111">
        <v>0</v>
      </c>
      <c r="AK198" s="111">
        <v>0</v>
      </c>
      <c r="AL198" s="111">
        <v>0</v>
      </c>
      <c r="AM198" s="111">
        <v>0</v>
      </c>
      <c r="AN198" s="111">
        <v>0</v>
      </c>
      <c r="AO198" s="111">
        <v>0</v>
      </c>
      <c r="AP198" s="111">
        <v>0</v>
      </c>
      <c r="AQ198" s="111">
        <v>0</v>
      </c>
      <c r="AR198" t="s">
        <v>386</v>
      </c>
      <c r="AS198">
        <f t="shared" si="86"/>
        <v>0</v>
      </c>
      <c r="AT198">
        <f t="shared" si="65"/>
        <v>0</v>
      </c>
      <c r="AU198">
        <f t="shared" si="66"/>
        <v>0</v>
      </c>
      <c r="AV198" s="113">
        <f t="shared" si="67"/>
        <v>0</v>
      </c>
      <c r="AW198" s="97">
        <f t="shared" si="68"/>
        <v>0</v>
      </c>
      <c r="AX198" s="114">
        <f t="shared" si="69"/>
        <v>0</v>
      </c>
      <c r="AY198" s="114">
        <f t="shared" si="70"/>
        <v>0</v>
      </c>
      <c r="AZ198" s="114">
        <f t="shared" si="71"/>
        <v>0</v>
      </c>
      <c r="BB198" s="115">
        <f t="shared" si="72"/>
        <v>0</v>
      </c>
      <c r="BC198" s="116">
        <f t="shared" si="73"/>
        <v>0</v>
      </c>
      <c r="BD198" s="116">
        <f t="shared" si="74"/>
        <v>0</v>
      </c>
      <c r="BE198" s="97">
        <f t="shared" si="75"/>
        <v>0</v>
      </c>
      <c r="BG198" s="114">
        <f t="shared" si="87"/>
        <v>0</v>
      </c>
      <c r="BH198" s="114">
        <f t="shared" si="76"/>
        <v>0</v>
      </c>
      <c r="BI198" s="114">
        <f t="shared" si="88"/>
        <v>0</v>
      </c>
      <c r="BJ198" s="114">
        <f t="shared" si="77"/>
        <v>0</v>
      </c>
      <c r="BK198" s="114">
        <f t="shared" si="89"/>
        <v>0</v>
      </c>
      <c r="BL198" s="114">
        <f t="shared" si="78"/>
        <v>0</v>
      </c>
      <c r="BM198" s="117">
        <f t="shared" si="79"/>
        <v>0</v>
      </c>
      <c r="BN198" s="114">
        <f t="shared" si="80"/>
        <v>0</v>
      </c>
      <c r="BO198" s="114">
        <f t="shared" si="90"/>
        <v>0</v>
      </c>
      <c r="BP198" s="114">
        <f t="shared" si="81"/>
        <v>0</v>
      </c>
      <c r="BQ198" s="114">
        <f t="shared" si="91"/>
        <v>0</v>
      </c>
      <c r="BR198" s="114">
        <f t="shared" si="82"/>
        <v>0</v>
      </c>
      <c r="BS198" s="114">
        <f t="shared" si="92"/>
        <v>0</v>
      </c>
      <c r="BT198" s="114">
        <f t="shared" si="83"/>
        <v>0</v>
      </c>
      <c r="BU198">
        <f t="shared" si="84"/>
        <v>0</v>
      </c>
      <c r="BW198" s="71">
        <f t="shared" si="85"/>
        <v>0</v>
      </c>
      <c r="BX198" s="70" t="e">
        <f t="shared" si="93"/>
        <v>#DIV/0!</v>
      </c>
      <c r="BY198" s="111">
        <f t="shared" si="94"/>
        <v>0</v>
      </c>
      <c r="BZ198" s="70">
        <f t="shared" si="95"/>
        <v>0</v>
      </c>
    </row>
    <row r="199" spans="1:78" ht="15">
      <c r="A199" t="str">
        <f t="shared" si="96"/>
        <v>106913</v>
      </c>
      <c r="B199" t="s">
        <v>181</v>
      </c>
      <c r="C199" t="s">
        <v>386</v>
      </c>
      <c r="D199" t="s">
        <v>182</v>
      </c>
      <c r="E199" t="s">
        <v>183</v>
      </c>
      <c r="I199" t="s">
        <v>373</v>
      </c>
      <c r="J199" t="s">
        <v>373</v>
      </c>
      <c r="K199" s="119">
        <v>45534</v>
      </c>
      <c r="L199" s="111">
        <v>0</v>
      </c>
      <c r="M199" s="111">
        <v>0</v>
      </c>
      <c r="N199" s="111">
        <v>0</v>
      </c>
      <c r="O199" s="111">
        <v>0</v>
      </c>
      <c r="P199" s="111">
        <v>0</v>
      </c>
      <c r="Q199" s="111">
        <v>0</v>
      </c>
      <c r="R199" s="111">
        <v>0</v>
      </c>
      <c r="S199" s="111">
        <v>0</v>
      </c>
      <c r="T199" s="111">
        <v>0</v>
      </c>
      <c r="U199" s="111">
        <v>0</v>
      </c>
      <c r="V199" s="111">
        <v>0</v>
      </c>
      <c r="W199" s="111">
        <v>0</v>
      </c>
      <c r="X199" s="111">
        <v>0</v>
      </c>
      <c r="Y199" s="111">
        <v>0</v>
      </c>
      <c r="Z199" s="111">
        <v>0</v>
      </c>
      <c r="AA199" s="111">
        <v>0</v>
      </c>
      <c r="AB199" s="111">
        <v>0</v>
      </c>
      <c r="AC199" s="111">
        <v>0</v>
      </c>
      <c r="AD199" s="111">
        <v>0</v>
      </c>
      <c r="AE199" s="111">
        <v>0</v>
      </c>
      <c r="AF199" s="111">
        <v>0</v>
      </c>
      <c r="AG199" s="118">
        <v>0</v>
      </c>
      <c r="AI199" s="111">
        <v>0</v>
      </c>
      <c r="AJ199" s="111">
        <v>0</v>
      </c>
      <c r="AK199" s="111">
        <v>0</v>
      </c>
      <c r="AL199" s="111">
        <v>0</v>
      </c>
      <c r="AM199" s="111">
        <v>0</v>
      </c>
      <c r="AN199" s="111">
        <v>0</v>
      </c>
      <c r="AO199" s="111">
        <v>0</v>
      </c>
      <c r="AP199" s="111">
        <v>0</v>
      </c>
      <c r="AQ199" s="111">
        <v>0</v>
      </c>
      <c r="AR199" t="s">
        <v>386</v>
      </c>
      <c r="AS199">
        <f t="shared" si="86"/>
        <v>0</v>
      </c>
      <c r="AT199">
        <f t="shared" si="65"/>
        <v>0</v>
      </c>
      <c r="AU199">
        <f t="shared" si="66"/>
        <v>0</v>
      </c>
      <c r="AV199" s="113">
        <f t="shared" si="67"/>
        <v>0</v>
      </c>
      <c r="AW199" s="97">
        <f t="shared" si="68"/>
        <v>0</v>
      </c>
      <c r="AX199" s="114">
        <f t="shared" si="69"/>
        <v>0</v>
      </c>
      <c r="AY199" s="114">
        <f t="shared" si="70"/>
        <v>0</v>
      </c>
      <c r="AZ199" s="114">
        <f t="shared" si="71"/>
        <v>0</v>
      </c>
      <c r="BB199" s="115">
        <f t="shared" si="72"/>
        <v>0</v>
      </c>
      <c r="BC199" s="116">
        <f t="shared" si="73"/>
        <v>0</v>
      </c>
      <c r="BD199" s="116">
        <f t="shared" si="74"/>
        <v>0</v>
      </c>
      <c r="BE199" s="97">
        <f t="shared" si="75"/>
        <v>0</v>
      </c>
      <c r="BG199" s="114">
        <f t="shared" si="87"/>
        <v>0</v>
      </c>
      <c r="BH199" s="114">
        <f t="shared" si="76"/>
        <v>0</v>
      </c>
      <c r="BI199" s="114">
        <f t="shared" si="88"/>
        <v>0</v>
      </c>
      <c r="BJ199" s="114">
        <f t="shared" si="77"/>
        <v>0</v>
      </c>
      <c r="BK199" s="114">
        <f t="shared" si="89"/>
        <v>0</v>
      </c>
      <c r="BL199" s="114">
        <f t="shared" si="78"/>
        <v>0</v>
      </c>
      <c r="BM199" s="117">
        <f t="shared" si="79"/>
        <v>0</v>
      </c>
      <c r="BN199" s="114">
        <f t="shared" si="80"/>
        <v>0</v>
      </c>
      <c r="BO199" s="114">
        <f t="shared" si="90"/>
        <v>0</v>
      </c>
      <c r="BP199" s="114">
        <f t="shared" si="81"/>
        <v>0</v>
      </c>
      <c r="BQ199" s="114">
        <f t="shared" si="91"/>
        <v>0</v>
      </c>
      <c r="BR199" s="114">
        <f t="shared" si="82"/>
        <v>0</v>
      </c>
      <c r="BS199" s="114">
        <f t="shared" si="92"/>
        <v>0</v>
      </c>
      <c r="BT199" s="114">
        <f t="shared" si="83"/>
        <v>0</v>
      </c>
      <c r="BU199">
        <f t="shared" si="84"/>
        <v>0</v>
      </c>
      <c r="BW199" s="71">
        <f t="shared" si="85"/>
        <v>0</v>
      </c>
      <c r="BX199" s="70" t="e">
        <f t="shared" si="93"/>
        <v>#DIV/0!</v>
      </c>
      <c r="BY199" s="111">
        <f t="shared" si="94"/>
        <v>0</v>
      </c>
      <c r="BZ199" s="70">
        <f t="shared" si="95"/>
        <v>0</v>
      </c>
    </row>
    <row r="200" spans="1:78" ht="15">
      <c r="A200" t="str">
        <f t="shared" si="96"/>
        <v>106913</v>
      </c>
      <c r="B200" t="s">
        <v>181</v>
      </c>
      <c r="C200" t="s">
        <v>386</v>
      </c>
      <c r="D200" t="s">
        <v>182</v>
      </c>
      <c r="E200" t="s">
        <v>183</v>
      </c>
      <c r="I200" t="s">
        <v>350</v>
      </c>
      <c r="J200" t="s">
        <v>350</v>
      </c>
      <c r="K200" s="119">
        <v>45565</v>
      </c>
      <c r="L200" s="111">
        <v>0.08</v>
      </c>
      <c r="M200" s="111">
        <v>0</v>
      </c>
      <c r="N200" s="111">
        <v>0</v>
      </c>
      <c r="O200" s="111">
        <v>0.08</v>
      </c>
      <c r="P200" s="111">
        <v>0.08</v>
      </c>
      <c r="Q200" s="111">
        <v>0</v>
      </c>
      <c r="R200" s="111">
        <v>0</v>
      </c>
      <c r="S200" s="111">
        <v>0.08</v>
      </c>
      <c r="T200" s="111">
        <v>0</v>
      </c>
      <c r="U200" s="111">
        <v>0</v>
      </c>
      <c r="V200" s="111">
        <v>0</v>
      </c>
      <c r="W200" s="111">
        <v>0</v>
      </c>
      <c r="X200" s="111">
        <v>0</v>
      </c>
      <c r="Y200" s="111">
        <v>0</v>
      </c>
      <c r="Z200" s="111">
        <v>0</v>
      </c>
      <c r="AA200" s="111">
        <v>0</v>
      </c>
      <c r="AB200" s="111">
        <v>0</v>
      </c>
      <c r="AC200" s="111">
        <v>0</v>
      </c>
      <c r="AD200" s="111">
        <v>0</v>
      </c>
      <c r="AE200" s="111">
        <v>0</v>
      </c>
      <c r="AF200" s="111">
        <v>0</v>
      </c>
      <c r="AG200" s="118">
        <v>0</v>
      </c>
      <c r="AI200" s="111">
        <v>0</v>
      </c>
      <c r="AJ200" s="111">
        <v>0</v>
      </c>
      <c r="AK200" s="111">
        <v>0</v>
      </c>
      <c r="AL200" s="111">
        <v>0</v>
      </c>
      <c r="AM200" s="111">
        <v>0</v>
      </c>
      <c r="AN200" s="111">
        <v>0</v>
      </c>
      <c r="AO200" s="111">
        <v>0</v>
      </c>
      <c r="AP200" s="111">
        <v>0</v>
      </c>
      <c r="AQ200" s="111">
        <v>0</v>
      </c>
      <c r="AR200" t="s">
        <v>386</v>
      </c>
      <c r="AS200">
        <f t="shared" si="86"/>
        <v>0</v>
      </c>
      <c r="AT200">
        <f t="shared" si="65"/>
        <v>0</v>
      </c>
      <c r="AU200">
        <f t="shared" si="66"/>
        <v>0</v>
      </c>
      <c r="AV200" s="113">
        <f t="shared" si="67"/>
        <v>0</v>
      </c>
      <c r="AW200" s="97">
        <f t="shared" si="68"/>
        <v>0</v>
      </c>
      <c r="AX200" s="114">
        <f t="shared" si="69"/>
        <v>0</v>
      </c>
      <c r="AY200" s="114">
        <f t="shared" si="70"/>
        <v>0</v>
      </c>
      <c r="AZ200" s="114">
        <f t="shared" si="71"/>
        <v>0</v>
      </c>
      <c r="BB200" s="115">
        <f t="shared" si="72"/>
        <v>0</v>
      </c>
      <c r="BC200" s="116">
        <f t="shared" si="73"/>
        <v>0</v>
      </c>
      <c r="BD200" s="116">
        <f t="shared" si="74"/>
        <v>0</v>
      </c>
      <c r="BE200" s="97">
        <f t="shared" si="75"/>
        <v>0</v>
      </c>
      <c r="BG200" s="114">
        <f t="shared" si="87"/>
        <v>0.08</v>
      </c>
      <c r="BH200" s="114">
        <f t="shared" si="76"/>
        <v>0</v>
      </c>
      <c r="BI200" s="114">
        <f t="shared" si="88"/>
        <v>0</v>
      </c>
      <c r="BJ200" s="114">
        <f t="shared" si="77"/>
        <v>0</v>
      </c>
      <c r="BK200" s="114">
        <f t="shared" si="89"/>
        <v>0</v>
      </c>
      <c r="BL200" s="114">
        <f t="shared" si="78"/>
        <v>0</v>
      </c>
      <c r="BM200" s="117">
        <f t="shared" si="79"/>
        <v>0.08</v>
      </c>
      <c r="BN200" s="114">
        <f t="shared" si="80"/>
        <v>0</v>
      </c>
      <c r="BO200" s="114">
        <f t="shared" si="90"/>
        <v>0</v>
      </c>
      <c r="BP200" s="114">
        <f t="shared" si="81"/>
        <v>0</v>
      </c>
      <c r="BQ200" s="114">
        <f t="shared" si="91"/>
        <v>0</v>
      </c>
      <c r="BR200" s="114">
        <f t="shared" si="82"/>
        <v>0</v>
      </c>
      <c r="BS200" s="114">
        <f t="shared" si="92"/>
        <v>0</v>
      </c>
      <c r="BT200" s="114">
        <f t="shared" si="83"/>
        <v>0</v>
      </c>
      <c r="BU200">
        <f t="shared" si="84"/>
        <v>0</v>
      </c>
      <c r="BW200" s="71">
        <f t="shared" si="85"/>
        <v>0</v>
      </c>
      <c r="BX200" s="70">
        <f t="shared" si="93"/>
        <v>0</v>
      </c>
      <c r="BY200" s="111">
        <f t="shared" si="94"/>
        <v>0</v>
      </c>
      <c r="BZ200" s="70">
        <f t="shared" si="95"/>
        <v>0</v>
      </c>
    </row>
    <row r="201" spans="1:78" ht="15">
      <c r="A201" t="str">
        <f t="shared" si="96"/>
        <v>106913</v>
      </c>
      <c r="B201" t="s">
        <v>181</v>
      </c>
      <c r="C201" t="s">
        <v>386</v>
      </c>
      <c r="D201" t="s">
        <v>182</v>
      </c>
      <c r="E201" t="s">
        <v>183</v>
      </c>
      <c r="I201" t="s">
        <v>374</v>
      </c>
      <c r="J201" t="s">
        <v>374</v>
      </c>
      <c r="K201" s="119">
        <v>45596</v>
      </c>
      <c r="L201" s="111">
        <v>0</v>
      </c>
      <c r="M201" s="111">
        <v>0</v>
      </c>
      <c r="N201" s="111">
        <v>0</v>
      </c>
      <c r="O201" s="111">
        <v>0</v>
      </c>
      <c r="P201" s="111">
        <v>0</v>
      </c>
      <c r="Q201" s="111">
        <v>0</v>
      </c>
      <c r="R201" s="111">
        <v>0</v>
      </c>
      <c r="S201" s="111">
        <v>0</v>
      </c>
      <c r="T201" s="111">
        <v>0</v>
      </c>
      <c r="U201" s="111">
        <v>0</v>
      </c>
      <c r="V201" s="111">
        <v>0</v>
      </c>
      <c r="W201" s="111">
        <v>0</v>
      </c>
      <c r="X201" s="111">
        <v>0</v>
      </c>
      <c r="Y201" s="111">
        <v>0</v>
      </c>
      <c r="Z201" s="111">
        <v>0</v>
      </c>
      <c r="AA201" s="111">
        <v>0</v>
      </c>
      <c r="AB201" s="111">
        <v>0</v>
      </c>
      <c r="AC201" s="111">
        <v>0</v>
      </c>
      <c r="AD201" s="111">
        <v>0</v>
      </c>
      <c r="AE201" s="111">
        <v>0</v>
      </c>
      <c r="AF201" s="111">
        <v>0</v>
      </c>
      <c r="AG201" s="118">
        <v>0</v>
      </c>
      <c r="AI201" s="111">
        <v>0</v>
      </c>
      <c r="AJ201" s="111">
        <v>0</v>
      </c>
      <c r="AK201" s="111">
        <v>0</v>
      </c>
      <c r="AL201" s="111">
        <v>0</v>
      </c>
      <c r="AM201" s="111">
        <v>0</v>
      </c>
      <c r="AN201" s="111">
        <v>0</v>
      </c>
      <c r="AO201" s="111">
        <v>0</v>
      </c>
      <c r="AP201" s="111">
        <v>0</v>
      </c>
      <c r="AQ201" s="111">
        <v>0</v>
      </c>
      <c r="AR201" t="s">
        <v>386</v>
      </c>
      <c r="AS201">
        <f t="shared" si="86"/>
        <v>0</v>
      </c>
      <c r="AT201">
        <f t="shared" si="65"/>
        <v>0</v>
      </c>
      <c r="AU201">
        <f t="shared" si="66"/>
        <v>0</v>
      </c>
      <c r="AV201" s="113">
        <f t="shared" si="67"/>
        <v>0</v>
      </c>
      <c r="AW201" s="97">
        <f t="shared" si="68"/>
        <v>0</v>
      </c>
      <c r="AX201" s="114">
        <f t="shared" si="69"/>
        <v>0</v>
      </c>
      <c r="AY201" s="114">
        <f t="shared" si="70"/>
        <v>0</v>
      </c>
      <c r="AZ201" s="114">
        <f t="shared" si="71"/>
        <v>0</v>
      </c>
      <c r="BB201" s="115">
        <f t="shared" si="72"/>
        <v>0</v>
      </c>
      <c r="BC201" s="116">
        <f t="shared" si="73"/>
        <v>0</v>
      </c>
      <c r="BD201" s="116">
        <f t="shared" si="74"/>
        <v>0</v>
      </c>
      <c r="BE201" s="97">
        <f t="shared" si="75"/>
        <v>0</v>
      </c>
      <c r="BG201" s="114">
        <f t="shared" si="87"/>
        <v>0</v>
      </c>
      <c r="BH201" s="114">
        <f t="shared" si="76"/>
        <v>0</v>
      </c>
      <c r="BI201" s="114">
        <f t="shared" si="88"/>
        <v>0</v>
      </c>
      <c r="BJ201" s="114">
        <f t="shared" si="77"/>
        <v>0</v>
      </c>
      <c r="BK201" s="114">
        <f t="shared" si="89"/>
        <v>0</v>
      </c>
      <c r="BL201" s="114">
        <f t="shared" si="78"/>
        <v>0</v>
      </c>
      <c r="BM201" s="117">
        <f t="shared" si="79"/>
        <v>0</v>
      </c>
      <c r="BN201" s="114">
        <f t="shared" si="80"/>
        <v>0</v>
      </c>
      <c r="BO201" s="114">
        <f t="shared" si="90"/>
        <v>0</v>
      </c>
      <c r="BP201" s="114">
        <f t="shared" si="81"/>
        <v>0</v>
      </c>
      <c r="BQ201" s="114">
        <f t="shared" si="91"/>
        <v>0</v>
      </c>
      <c r="BR201" s="114">
        <f t="shared" si="82"/>
        <v>0</v>
      </c>
      <c r="BS201" s="114">
        <f t="shared" si="92"/>
        <v>0</v>
      </c>
      <c r="BT201" s="114">
        <f t="shared" si="83"/>
        <v>0</v>
      </c>
      <c r="BU201">
        <f t="shared" si="84"/>
        <v>0</v>
      </c>
      <c r="BW201" s="71">
        <f t="shared" si="85"/>
        <v>0</v>
      </c>
      <c r="BX201" s="70" t="e">
        <f t="shared" si="93"/>
        <v>#DIV/0!</v>
      </c>
      <c r="BY201" s="111">
        <f t="shared" si="94"/>
        <v>0</v>
      </c>
      <c r="BZ201" s="70">
        <f t="shared" si="95"/>
        <v>0</v>
      </c>
    </row>
    <row r="202" spans="1:78" ht="15">
      <c r="A202" t="str">
        <f t="shared" si="96"/>
        <v>106913</v>
      </c>
      <c r="B202" t="s">
        <v>181</v>
      </c>
      <c r="C202" t="s">
        <v>386</v>
      </c>
      <c r="D202" t="s">
        <v>182</v>
      </c>
      <c r="E202" t="s">
        <v>183</v>
      </c>
      <c r="I202" t="s">
        <v>375</v>
      </c>
      <c r="J202" t="s">
        <v>375</v>
      </c>
      <c r="K202" s="119">
        <v>45625</v>
      </c>
      <c r="L202" s="111">
        <v>0</v>
      </c>
      <c r="M202" s="111">
        <v>0</v>
      </c>
      <c r="N202" s="111">
        <v>0</v>
      </c>
      <c r="O202" s="111">
        <v>0</v>
      </c>
      <c r="P202" s="111">
        <v>0</v>
      </c>
      <c r="Q202" s="111">
        <v>0</v>
      </c>
      <c r="R202" s="111">
        <v>0</v>
      </c>
      <c r="S202" s="111">
        <v>0</v>
      </c>
      <c r="T202" s="111">
        <v>0</v>
      </c>
      <c r="U202" s="111">
        <v>0</v>
      </c>
      <c r="V202" s="111">
        <v>0</v>
      </c>
      <c r="W202" s="111">
        <v>0</v>
      </c>
      <c r="X202" s="111">
        <v>0</v>
      </c>
      <c r="Y202" s="111">
        <v>0</v>
      </c>
      <c r="Z202" s="111">
        <v>0</v>
      </c>
      <c r="AA202" s="111">
        <v>0</v>
      </c>
      <c r="AB202" s="111">
        <v>0</v>
      </c>
      <c r="AC202" s="111">
        <v>0</v>
      </c>
      <c r="AD202" s="111">
        <v>0</v>
      </c>
      <c r="AE202" s="111">
        <v>0</v>
      </c>
      <c r="AF202" s="111">
        <v>0</v>
      </c>
      <c r="AG202" s="118">
        <v>0</v>
      </c>
      <c r="AI202" s="111">
        <v>0</v>
      </c>
      <c r="AJ202" s="111">
        <v>0</v>
      </c>
      <c r="AK202" s="111">
        <v>0</v>
      </c>
      <c r="AL202" s="111">
        <v>0</v>
      </c>
      <c r="AM202" s="111">
        <v>0</v>
      </c>
      <c r="AN202" s="111">
        <v>0</v>
      </c>
      <c r="AO202" s="111">
        <v>0</v>
      </c>
      <c r="AP202" s="111">
        <v>0</v>
      </c>
      <c r="AQ202" s="111">
        <v>0</v>
      </c>
      <c r="AR202" t="s">
        <v>386</v>
      </c>
      <c r="AS202">
        <f t="shared" si="86"/>
        <v>0</v>
      </c>
      <c r="AT202">
        <f t="shared" si="65"/>
        <v>0</v>
      </c>
      <c r="AU202">
        <f t="shared" si="66"/>
        <v>0</v>
      </c>
      <c r="AV202" s="113">
        <f t="shared" si="67"/>
        <v>0</v>
      </c>
      <c r="AW202" s="97">
        <f t="shared" si="68"/>
        <v>0</v>
      </c>
      <c r="AX202" s="114">
        <f t="shared" si="69"/>
        <v>0</v>
      </c>
      <c r="AY202" s="114">
        <f t="shared" si="70"/>
        <v>0</v>
      </c>
      <c r="AZ202" s="114">
        <f t="shared" si="71"/>
        <v>0</v>
      </c>
      <c r="BB202" s="115">
        <f t="shared" si="72"/>
        <v>0</v>
      </c>
      <c r="BC202" s="116">
        <f t="shared" si="73"/>
        <v>0</v>
      </c>
      <c r="BD202" s="116">
        <f t="shared" si="74"/>
        <v>0</v>
      </c>
      <c r="BE202" s="97">
        <f t="shared" si="75"/>
        <v>0</v>
      </c>
      <c r="BG202" s="114">
        <f t="shared" si="87"/>
        <v>0</v>
      </c>
      <c r="BH202" s="114">
        <f t="shared" si="76"/>
        <v>0</v>
      </c>
      <c r="BI202" s="114">
        <f t="shared" si="88"/>
        <v>0</v>
      </c>
      <c r="BJ202" s="114">
        <f t="shared" si="77"/>
        <v>0</v>
      </c>
      <c r="BK202" s="114">
        <f t="shared" si="89"/>
        <v>0</v>
      </c>
      <c r="BL202" s="114">
        <f t="shared" si="78"/>
        <v>0</v>
      </c>
      <c r="BM202" s="117">
        <f t="shared" si="79"/>
        <v>0</v>
      </c>
      <c r="BN202" s="114">
        <f t="shared" si="80"/>
        <v>0</v>
      </c>
      <c r="BO202" s="114">
        <f t="shared" si="90"/>
        <v>0</v>
      </c>
      <c r="BP202" s="114">
        <f t="shared" si="81"/>
        <v>0</v>
      </c>
      <c r="BQ202" s="114">
        <f t="shared" si="91"/>
        <v>0</v>
      </c>
      <c r="BR202" s="114">
        <f t="shared" si="82"/>
        <v>0</v>
      </c>
      <c r="BS202" s="114">
        <f t="shared" si="92"/>
        <v>0</v>
      </c>
      <c r="BT202" s="114">
        <f t="shared" si="83"/>
        <v>0</v>
      </c>
      <c r="BU202">
        <f t="shared" si="84"/>
        <v>0</v>
      </c>
      <c r="BW202" s="71">
        <f t="shared" si="85"/>
        <v>0</v>
      </c>
      <c r="BX202" s="70" t="e">
        <f t="shared" si="93"/>
        <v>#DIV/0!</v>
      </c>
      <c r="BY202" s="111">
        <f t="shared" si="94"/>
        <v>0</v>
      </c>
      <c r="BZ202" s="70">
        <f t="shared" si="95"/>
        <v>0</v>
      </c>
    </row>
    <row r="203" spans="1:78" ht="15">
      <c r="A203" t="str">
        <f t="shared" si="96"/>
        <v>106913</v>
      </c>
      <c r="B203" t="s">
        <v>181</v>
      </c>
      <c r="C203" t="s">
        <v>386</v>
      </c>
      <c r="D203" t="s">
        <v>182</v>
      </c>
      <c r="E203" t="s">
        <v>183</v>
      </c>
      <c r="I203" t="s">
        <v>351</v>
      </c>
      <c r="J203" t="s">
        <v>351</v>
      </c>
      <c r="K203" s="119">
        <v>45657</v>
      </c>
      <c r="L203" s="111">
        <v>0.38549</v>
      </c>
      <c r="M203" s="111">
        <v>0</v>
      </c>
      <c r="N203" s="111">
        <v>0</v>
      </c>
      <c r="O203" s="111">
        <v>0.38549</v>
      </c>
      <c r="P203" s="111">
        <v>0.38549</v>
      </c>
      <c r="Q203" s="111">
        <v>0</v>
      </c>
      <c r="R203" s="111">
        <v>0</v>
      </c>
      <c r="S203" s="111">
        <v>0.38549</v>
      </c>
      <c r="T203" s="111">
        <v>0</v>
      </c>
      <c r="U203" s="111">
        <v>0</v>
      </c>
      <c r="V203" s="111">
        <v>0</v>
      </c>
      <c r="W203" s="111">
        <v>0</v>
      </c>
      <c r="X203" s="111">
        <v>0</v>
      </c>
      <c r="Y203" s="111">
        <v>0</v>
      </c>
      <c r="Z203" s="111">
        <v>0</v>
      </c>
      <c r="AA203" s="111">
        <v>0</v>
      </c>
      <c r="AB203" s="111">
        <v>0</v>
      </c>
      <c r="AC203" s="111">
        <v>0</v>
      </c>
      <c r="AD203" s="111">
        <v>0</v>
      </c>
      <c r="AE203" s="111">
        <v>0</v>
      </c>
      <c r="AF203" s="111">
        <v>0</v>
      </c>
      <c r="AG203" s="118">
        <v>0</v>
      </c>
      <c r="AI203" s="111">
        <v>0</v>
      </c>
      <c r="AJ203" s="111">
        <v>0</v>
      </c>
      <c r="AK203" s="111">
        <v>0</v>
      </c>
      <c r="AL203" s="111">
        <v>0</v>
      </c>
      <c r="AM203" s="111">
        <v>0</v>
      </c>
      <c r="AN203" s="111">
        <v>0</v>
      </c>
      <c r="AO203" s="111">
        <v>0</v>
      </c>
      <c r="AP203" s="111">
        <v>0</v>
      </c>
      <c r="AQ203" s="111">
        <v>0</v>
      </c>
      <c r="AR203" t="s">
        <v>386</v>
      </c>
      <c r="AS203">
        <f t="shared" si="86"/>
        <v>0</v>
      </c>
      <c r="AT203">
        <f t="shared" si="65"/>
        <v>0</v>
      </c>
      <c r="AU203">
        <f t="shared" si="66"/>
        <v>0</v>
      </c>
      <c r="AV203" s="113">
        <f t="shared" si="67"/>
        <v>0</v>
      </c>
      <c r="AW203" s="97">
        <f t="shared" si="68"/>
        <v>0</v>
      </c>
      <c r="AX203" s="114">
        <f t="shared" si="69"/>
        <v>0</v>
      </c>
      <c r="AY203" s="114">
        <f t="shared" si="70"/>
        <v>0</v>
      </c>
      <c r="AZ203" s="114">
        <f t="shared" si="71"/>
        <v>0</v>
      </c>
      <c r="BB203" s="115">
        <f t="shared" si="72"/>
        <v>0</v>
      </c>
      <c r="BC203" s="116">
        <f t="shared" si="73"/>
        <v>0</v>
      </c>
      <c r="BD203" s="116">
        <f t="shared" si="74"/>
        <v>0</v>
      </c>
      <c r="BE203" s="97">
        <f t="shared" si="75"/>
        <v>0</v>
      </c>
      <c r="BG203" s="114">
        <f t="shared" si="87"/>
        <v>0.38549</v>
      </c>
      <c r="BH203" s="114">
        <f t="shared" si="76"/>
        <v>0</v>
      </c>
      <c r="BI203" s="114">
        <f t="shared" si="88"/>
        <v>0</v>
      </c>
      <c r="BJ203" s="114">
        <f t="shared" si="77"/>
        <v>0</v>
      </c>
      <c r="BK203" s="114">
        <f t="shared" si="89"/>
        <v>0</v>
      </c>
      <c r="BL203" s="114">
        <f t="shared" si="78"/>
        <v>0</v>
      </c>
      <c r="BM203" s="117">
        <f t="shared" si="79"/>
        <v>0.38549</v>
      </c>
      <c r="BN203" s="114">
        <f t="shared" si="80"/>
        <v>0</v>
      </c>
      <c r="BO203" s="114">
        <f t="shared" si="90"/>
        <v>0</v>
      </c>
      <c r="BP203" s="114">
        <f t="shared" si="81"/>
        <v>0</v>
      </c>
      <c r="BQ203" s="114">
        <f t="shared" si="91"/>
        <v>0</v>
      </c>
      <c r="BR203" s="114">
        <f t="shared" si="82"/>
        <v>0</v>
      </c>
      <c r="BS203" s="114">
        <f t="shared" si="92"/>
        <v>0</v>
      </c>
      <c r="BT203" s="114">
        <f t="shared" si="83"/>
        <v>0</v>
      </c>
      <c r="BU203">
        <f t="shared" si="84"/>
        <v>0</v>
      </c>
      <c r="BW203" s="71">
        <f t="shared" si="85"/>
        <v>0</v>
      </c>
      <c r="BX203" s="70">
        <f t="shared" si="93"/>
        <v>0</v>
      </c>
      <c r="BY203" s="111">
        <f t="shared" si="94"/>
        <v>0</v>
      </c>
      <c r="BZ203" s="70">
        <f t="shared" si="95"/>
        <v>0</v>
      </c>
    </row>
    <row r="204" spans="1:78" ht="15">
      <c r="A204">
        <f t="shared" si="96"/>
        <v>0</v>
      </c>
      <c r="B204" t="s">
        <v>253</v>
      </c>
      <c r="C204">
        <v>0</v>
      </c>
      <c r="L204" s="111">
        <v>0.62548999999999999</v>
      </c>
      <c r="M204" s="111">
        <v>0</v>
      </c>
      <c r="N204" s="111">
        <v>0</v>
      </c>
      <c r="O204" s="111">
        <v>0.62548999999999999</v>
      </c>
      <c r="P204" s="111">
        <v>0.62548999999999999</v>
      </c>
      <c r="Q204" s="111">
        <v>0</v>
      </c>
      <c r="R204" s="111">
        <v>0</v>
      </c>
      <c r="S204" s="111">
        <v>0.62548999999999999</v>
      </c>
      <c r="T204" s="111">
        <v>0</v>
      </c>
      <c r="U204" s="111">
        <v>0</v>
      </c>
      <c r="V204" s="111">
        <v>0</v>
      </c>
      <c r="W204" s="111">
        <v>0</v>
      </c>
      <c r="X204" s="111">
        <v>0</v>
      </c>
      <c r="Y204" s="111">
        <v>0</v>
      </c>
      <c r="Z204" s="111">
        <v>0</v>
      </c>
      <c r="AA204" s="111">
        <v>0</v>
      </c>
      <c r="AB204" s="111">
        <v>0</v>
      </c>
      <c r="AC204" s="111">
        <v>0</v>
      </c>
      <c r="AD204" s="111">
        <v>0</v>
      </c>
      <c r="AE204" s="111">
        <v>0</v>
      </c>
      <c r="AF204" s="111">
        <v>0</v>
      </c>
      <c r="AG204" s="118">
        <v>0</v>
      </c>
      <c r="AI204" s="111">
        <v>0</v>
      </c>
      <c r="AJ204" s="111">
        <v>0</v>
      </c>
      <c r="AK204" s="111">
        <v>0</v>
      </c>
      <c r="AL204" s="111">
        <v>0</v>
      </c>
      <c r="AM204" s="111">
        <v>0</v>
      </c>
      <c r="AN204" s="111">
        <v>0</v>
      </c>
      <c r="AO204" s="111">
        <v>0</v>
      </c>
      <c r="AP204" s="111">
        <v>0</v>
      </c>
      <c r="AQ204" s="111">
        <v>0</v>
      </c>
      <c r="AS204">
        <f t="shared" si="86"/>
        <v>1</v>
      </c>
      <c r="AT204">
        <f t="shared" si="65"/>
        <v>-1</v>
      </c>
      <c r="AU204">
        <f t="shared" si="66"/>
        <v>0</v>
      </c>
      <c r="AV204" s="113">
        <f t="shared" si="67"/>
        <v>0</v>
      </c>
      <c r="AW204" s="97">
        <f t="shared" si="68"/>
        <v>0</v>
      </c>
      <c r="AX204" s="114">
        <f t="shared" si="69"/>
        <v>0</v>
      </c>
      <c r="AY204" s="114">
        <f t="shared" si="70"/>
        <v>0</v>
      </c>
      <c r="AZ204" s="114">
        <f t="shared" si="71"/>
        <v>0</v>
      </c>
      <c r="BB204" s="115">
        <f t="shared" si="72"/>
        <v>0</v>
      </c>
      <c r="BC204" s="116">
        <f t="shared" si="73"/>
        <v>0</v>
      </c>
      <c r="BD204" s="116">
        <f t="shared" si="74"/>
        <v>0</v>
      </c>
      <c r="BE204" s="97">
        <f t="shared" si="75"/>
        <v>0</v>
      </c>
      <c r="BG204" s="114">
        <f t="shared" si="87"/>
        <v>0.62548999999999999</v>
      </c>
      <c r="BH204" s="114">
        <f t="shared" si="76"/>
        <v>0</v>
      </c>
      <c r="BI204" s="114">
        <f t="shared" si="88"/>
        <v>0</v>
      </c>
      <c r="BJ204" s="114">
        <f t="shared" si="77"/>
        <v>0</v>
      </c>
      <c r="BK204" s="114">
        <f t="shared" si="89"/>
        <v>0</v>
      </c>
      <c r="BL204" s="114">
        <f t="shared" si="78"/>
        <v>0</v>
      </c>
      <c r="BM204" s="117">
        <f t="shared" si="79"/>
        <v>0.62548999999999999</v>
      </c>
      <c r="BN204" s="114">
        <f t="shared" si="80"/>
        <v>0</v>
      </c>
      <c r="BO204" s="114">
        <f t="shared" si="90"/>
        <v>0</v>
      </c>
      <c r="BP204" s="114">
        <f t="shared" si="81"/>
        <v>0</v>
      </c>
      <c r="BQ204" s="114">
        <f t="shared" si="91"/>
        <v>0</v>
      </c>
      <c r="BR204" s="114">
        <f t="shared" si="82"/>
        <v>0</v>
      </c>
      <c r="BS204" s="114">
        <f t="shared" si="92"/>
        <v>0</v>
      </c>
      <c r="BT204" s="114">
        <f t="shared" si="83"/>
        <v>0</v>
      </c>
      <c r="BU204">
        <f t="shared" si="84"/>
        <v>0</v>
      </c>
      <c r="BW204" s="71">
        <f t="shared" si="85"/>
        <v>0</v>
      </c>
      <c r="BX204" s="70">
        <f t="shared" si="93"/>
        <v>0</v>
      </c>
      <c r="BY204" s="111">
        <f t="shared" si="94"/>
        <v>0</v>
      </c>
      <c r="BZ204" s="70">
        <f t="shared" si="95"/>
        <v>0</v>
      </c>
    </row>
    <row r="205" spans="1:78" ht="15">
      <c r="A205">
        <f t="shared" si="96"/>
        <v>0</v>
      </c>
      <c r="C205">
        <v>0</v>
      </c>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I205" s="111"/>
      <c r="AJ205" s="111"/>
      <c r="AK205" s="111"/>
      <c r="AL205" s="111"/>
      <c r="AM205" s="111"/>
      <c r="AN205" s="111"/>
      <c r="AO205" s="111"/>
      <c r="AP205" s="111"/>
      <c r="AQ205" s="111"/>
      <c r="AS205">
        <f t="shared" si="86"/>
        <v>0</v>
      </c>
      <c r="AT205">
        <f t="shared" si="65"/>
        <v>0</v>
      </c>
      <c r="AU205">
        <f t="shared" si="66"/>
        <v>0</v>
      </c>
      <c r="AV205" s="113">
        <f t="shared" si="67"/>
        <v>0</v>
      </c>
      <c r="AW205" s="97">
        <f t="shared" si="68"/>
        <v>0</v>
      </c>
      <c r="AX205" s="114">
        <f t="shared" si="69"/>
        <v>0</v>
      </c>
      <c r="AY205" s="114">
        <f t="shared" si="70"/>
        <v>0</v>
      </c>
      <c r="AZ205" s="114">
        <f t="shared" si="71"/>
        <v>0</v>
      </c>
      <c r="BB205" s="115">
        <f t="shared" si="72"/>
        <v>0</v>
      </c>
      <c r="BC205" s="116">
        <f t="shared" si="73"/>
        <v>0</v>
      </c>
      <c r="BD205" s="116">
        <f t="shared" si="74"/>
        <v>0</v>
      </c>
      <c r="BE205" s="97">
        <f t="shared" si="75"/>
        <v>0</v>
      </c>
      <c r="BG205" s="114">
        <f t="shared" si="87"/>
        <v>0</v>
      </c>
      <c r="BH205" s="114">
        <f t="shared" si="76"/>
        <v>0</v>
      </c>
      <c r="BI205" s="114">
        <f t="shared" si="88"/>
        <v>0</v>
      </c>
      <c r="BJ205" s="114">
        <f t="shared" si="77"/>
        <v>0</v>
      </c>
      <c r="BK205" s="114">
        <f t="shared" si="89"/>
        <v>0</v>
      </c>
      <c r="BL205" s="114">
        <f t="shared" si="78"/>
        <v>0</v>
      </c>
      <c r="BM205" s="117">
        <f t="shared" si="79"/>
        <v>0</v>
      </c>
      <c r="BN205" s="114">
        <f t="shared" si="80"/>
        <v>0</v>
      </c>
      <c r="BO205" s="114">
        <f t="shared" si="90"/>
        <v>0</v>
      </c>
      <c r="BP205" s="114">
        <f t="shared" si="81"/>
        <v>0</v>
      </c>
      <c r="BQ205" s="114">
        <f t="shared" si="91"/>
        <v>0</v>
      </c>
      <c r="BR205" s="114">
        <f t="shared" si="82"/>
        <v>0</v>
      </c>
      <c r="BS205" s="114">
        <f t="shared" si="92"/>
        <v>0</v>
      </c>
      <c r="BT205" s="114">
        <f t="shared" si="83"/>
        <v>0</v>
      </c>
      <c r="BU205">
        <f t="shared" si="84"/>
        <v>0</v>
      </c>
      <c r="BW205" s="71">
        <f t="shared" si="85"/>
        <v>0</v>
      </c>
      <c r="BX205" s="70" t="e">
        <f t="shared" si="93"/>
        <v>#DIV/0!</v>
      </c>
      <c r="BY205" s="111">
        <f t="shared" si="94"/>
        <v>0</v>
      </c>
      <c r="BZ205" s="70">
        <f t="shared" si="95"/>
        <v>0</v>
      </c>
    </row>
    <row r="206" spans="1:78" ht="15">
      <c r="A206" t="str">
        <f t="shared" si="96"/>
        <v>106912</v>
      </c>
      <c r="B206" t="s">
        <v>151</v>
      </c>
      <c r="C206" t="s">
        <v>387</v>
      </c>
      <c r="D206" t="s">
        <v>152</v>
      </c>
      <c r="E206" t="s">
        <v>153</v>
      </c>
      <c r="G206" t="s">
        <v>345</v>
      </c>
      <c r="I206" t="s">
        <v>365</v>
      </c>
      <c r="J206" t="s">
        <v>366</v>
      </c>
      <c r="K206" s="119">
        <v>45322</v>
      </c>
      <c r="L206" s="111">
        <v>0.2</v>
      </c>
      <c r="M206" s="111">
        <v>0</v>
      </c>
      <c r="N206" s="111">
        <v>0</v>
      </c>
      <c r="O206" s="111">
        <v>0.2</v>
      </c>
      <c r="P206" s="111">
        <v>2.3404841999999999E-2</v>
      </c>
      <c r="Q206" s="111">
        <v>0</v>
      </c>
      <c r="R206" s="111">
        <v>0</v>
      </c>
      <c r="S206" s="111">
        <v>2.3404841999999999E-2</v>
      </c>
      <c r="T206" s="111">
        <v>0</v>
      </c>
      <c r="U206" s="111">
        <v>0</v>
      </c>
      <c r="V206" s="111">
        <v>0</v>
      </c>
      <c r="W206" s="111">
        <v>0</v>
      </c>
      <c r="X206" s="111">
        <v>0</v>
      </c>
      <c r="Y206" s="111">
        <v>0</v>
      </c>
      <c r="Z206" s="111">
        <v>0</v>
      </c>
      <c r="AA206" s="111">
        <v>0</v>
      </c>
      <c r="AB206" s="111">
        <v>0.176595158</v>
      </c>
      <c r="AC206" s="111">
        <v>0</v>
      </c>
      <c r="AD206" s="111">
        <v>0</v>
      </c>
      <c r="AE206" s="111">
        <v>0</v>
      </c>
      <c r="AF206" s="111">
        <v>0</v>
      </c>
      <c r="AG206" s="118">
        <v>0</v>
      </c>
      <c r="AI206" s="111">
        <v>0</v>
      </c>
      <c r="AJ206" s="111">
        <v>0</v>
      </c>
      <c r="AK206" s="111">
        <v>0</v>
      </c>
      <c r="AL206" s="111">
        <v>0</v>
      </c>
      <c r="AM206" s="111">
        <v>0</v>
      </c>
      <c r="AN206" s="111">
        <v>0</v>
      </c>
      <c r="AO206" s="111">
        <v>0</v>
      </c>
      <c r="AP206" s="111">
        <v>0</v>
      </c>
      <c r="AQ206" s="111">
        <v>0</v>
      </c>
      <c r="AR206" t="s">
        <v>387</v>
      </c>
      <c r="AS206">
        <f t="shared" si="86"/>
        <v>1</v>
      </c>
      <c r="AT206">
        <f t="shared" si="65"/>
        <v>0</v>
      </c>
      <c r="AU206">
        <f t="shared" si="66"/>
        <v>1</v>
      </c>
      <c r="AV206" s="113">
        <f t="shared" si="67"/>
        <v>0</v>
      </c>
      <c r="AW206" s="97">
        <f t="shared" si="68"/>
        <v>0.88297578999999993</v>
      </c>
      <c r="AX206" s="114">
        <f t="shared" si="69"/>
        <v>0</v>
      </c>
      <c r="AY206" s="114">
        <f t="shared" si="70"/>
        <v>0</v>
      </c>
      <c r="AZ206" s="114">
        <f t="shared" si="71"/>
        <v>0</v>
      </c>
      <c r="BB206" s="115">
        <f t="shared" si="72"/>
        <v>0</v>
      </c>
      <c r="BC206" s="116">
        <f t="shared" si="73"/>
        <v>0</v>
      </c>
      <c r="BD206" s="116">
        <f t="shared" si="74"/>
        <v>0</v>
      </c>
      <c r="BE206" s="97">
        <f t="shared" si="75"/>
        <v>0</v>
      </c>
      <c r="BG206" s="114">
        <f t="shared" si="87"/>
        <v>2.3404841999999999E-2</v>
      </c>
      <c r="BH206" s="114">
        <f t="shared" si="76"/>
        <v>0</v>
      </c>
      <c r="BI206" s="114">
        <f t="shared" si="88"/>
        <v>0.176595158</v>
      </c>
      <c r="BJ206" s="114">
        <f t="shared" si="77"/>
        <v>0</v>
      </c>
      <c r="BK206" s="114">
        <f t="shared" si="89"/>
        <v>0</v>
      </c>
      <c r="BL206" s="114">
        <f t="shared" si="78"/>
        <v>0</v>
      </c>
      <c r="BM206" s="117">
        <f t="shared" si="79"/>
        <v>0.2</v>
      </c>
      <c r="BN206" s="114">
        <f t="shared" si="80"/>
        <v>0</v>
      </c>
      <c r="BO206" s="114">
        <f t="shared" si="90"/>
        <v>0</v>
      </c>
      <c r="BP206" s="114">
        <f t="shared" si="81"/>
        <v>0</v>
      </c>
      <c r="BQ206" s="114">
        <f t="shared" si="91"/>
        <v>0</v>
      </c>
      <c r="BR206" s="114">
        <f t="shared" si="82"/>
        <v>0</v>
      </c>
      <c r="BS206" s="114">
        <f t="shared" si="92"/>
        <v>0</v>
      </c>
      <c r="BT206" s="114">
        <f t="shared" si="83"/>
        <v>0</v>
      </c>
      <c r="BU206">
        <f t="shared" si="84"/>
        <v>0</v>
      </c>
      <c r="BW206" s="71">
        <f t="shared" si="85"/>
        <v>0</v>
      </c>
      <c r="BX206" s="70">
        <f t="shared" si="93"/>
        <v>0</v>
      </c>
      <c r="BY206" s="111">
        <f t="shared" si="94"/>
        <v>0</v>
      </c>
      <c r="BZ206" s="70">
        <f t="shared" si="95"/>
        <v>0</v>
      </c>
    </row>
    <row r="207" spans="1:78" ht="15">
      <c r="A207" t="str">
        <f t="shared" si="96"/>
        <v>106912</v>
      </c>
      <c r="B207" t="s">
        <v>151</v>
      </c>
      <c r="C207" t="s">
        <v>387</v>
      </c>
      <c r="D207" t="s">
        <v>152</v>
      </c>
      <c r="E207" t="s">
        <v>153</v>
      </c>
      <c r="G207" t="s">
        <v>345</v>
      </c>
      <c r="I207" t="s">
        <v>359</v>
      </c>
      <c r="J207" t="s">
        <v>360</v>
      </c>
      <c r="K207" s="119">
        <v>45351</v>
      </c>
      <c r="L207" s="111">
        <v>0.2</v>
      </c>
      <c r="M207" s="111">
        <v>0</v>
      </c>
      <c r="N207" s="111">
        <v>0</v>
      </c>
      <c r="O207" s="111">
        <v>0.2</v>
      </c>
      <c r="P207" s="111">
        <v>2.3404841999999999E-2</v>
      </c>
      <c r="Q207" s="111">
        <v>0</v>
      </c>
      <c r="R207" s="111">
        <v>0</v>
      </c>
      <c r="S207" s="111">
        <v>2.3404841999999999E-2</v>
      </c>
      <c r="T207" s="111">
        <v>0</v>
      </c>
      <c r="U207" s="111">
        <v>0</v>
      </c>
      <c r="V207" s="111">
        <v>0</v>
      </c>
      <c r="W207" s="111">
        <v>0</v>
      </c>
      <c r="X207" s="111">
        <v>0</v>
      </c>
      <c r="Y207" s="111">
        <v>0</v>
      </c>
      <c r="Z207" s="111">
        <v>0</v>
      </c>
      <c r="AA207" s="111">
        <v>0</v>
      </c>
      <c r="AB207" s="111">
        <v>0.176595158</v>
      </c>
      <c r="AC207" s="111">
        <v>0</v>
      </c>
      <c r="AD207" s="111">
        <v>0</v>
      </c>
      <c r="AE207" s="111">
        <v>0</v>
      </c>
      <c r="AF207" s="111">
        <v>0</v>
      </c>
      <c r="AG207" s="118">
        <v>0</v>
      </c>
      <c r="AI207" s="111">
        <v>0</v>
      </c>
      <c r="AJ207" s="111">
        <v>0</v>
      </c>
      <c r="AK207" s="111">
        <v>0</v>
      </c>
      <c r="AL207" s="111">
        <v>0</v>
      </c>
      <c r="AM207" s="111">
        <v>0</v>
      </c>
      <c r="AN207" s="111">
        <v>0</v>
      </c>
      <c r="AO207" s="111">
        <v>0</v>
      </c>
      <c r="AP207" s="111">
        <v>0</v>
      </c>
      <c r="AQ207" s="111">
        <v>0</v>
      </c>
      <c r="AR207" t="s">
        <v>387</v>
      </c>
      <c r="AS207">
        <f t="shared" si="86"/>
        <v>0</v>
      </c>
      <c r="AT207">
        <f t="shared" si="65"/>
        <v>0</v>
      </c>
      <c r="AU207">
        <f t="shared" si="66"/>
        <v>0</v>
      </c>
      <c r="AV207" s="113">
        <f t="shared" si="67"/>
        <v>0</v>
      </c>
      <c r="AW207" s="97">
        <f t="shared" si="68"/>
        <v>0.88297578999999993</v>
      </c>
      <c r="AX207" s="114">
        <f t="shared" si="69"/>
        <v>0</v>
      </c>
      <c r="AY207" s="114">
        <f t="shared" si="70"/>
        <v>0</v>
      </c>
      <c r="AZ207" s="114">
        <f t="shared" si="71"/>
        <v>0</v>
      </c>
      <c r="BB207" s="115">
        <f t="shared" si="72"/>
        <v>0</v>
      </c>
      <c r="BC207" s="116">
        <f t="shared" si="73"/>
        <v>0</v>
      </c>
      <c r="BD207" s="116">
        <f t="shared" si="74"/>
        <v>0</v>
      </c>
      <c r="BE207" s="97">
        <f t="shared" si="75"/>
        <v>0</v>
      </c>
      <c r="BG207" s="114">
        <f t="shared" si="87"/>
        <v>2.3404841999999999E-2</v>
      </c>
      <c r="BH207" s="114">
        <f t="shared" si="76"/>
        <v>0</v>
      </c>
      <c r="BI207" s="114">
        <f t="shared" si="88"/>
        <v>0.176595158</v>
      </c>
      <c r="BJ207" s="114">
        <f t="shared" si="77"/>
        <v>0</v>
      </c>
      <c r="BK207" s="114">
        <f t="shared" si="89"/>
        <v>0</v>
      </c>
      <c r="BL207" s="114">
        <f t="shared" si="78"/>
        <v>0</v>
      </c>
      <c r="BM207" s="117">
        <f t="shared" si="79"/>
        <v>0.2</v>
      </c>
      <c r="BN207" s="114">
        <f t="shared" si="80"/>
        <v>0</v>
      </c>
      <c r="BO207" s="114">
        <f t="shared" si="90"/>
        <v>0</v>
      </c>
      <c r="BP207" s="114">
        <f t="shared" si="81"/>
        <v>0</v>
      </c>
      <c r="BQ207" s="114">
        <f t="shared" si="91"/>
        <v>0</v>
      </c>
      <c r="BR207" s="114">
        <f t="shared" si="82"/>
        <v>0</v>
      </c>
      <c r="BS207" s="114">
        <f t="shared" si="92"/>
        <v>0</v>
      </c>
      <c r="BT207" s="114">
        <f t="shared" si="83"/>
        <v>0</v>
      </c>
      <c r="BU207">
        <f t="shared" si="84"/>
        <v>0</v>
      </c>
      <c r="BW207" s="71">
        <f t="shared" si="85"/>
        <v>0</v>
      </c>
      <c r="BX207" s="70">
        <f t="shared" si="93"/>
        <v>0</v>
      </c>
      <c r="BY207" s="111">
        <f t="shared" si="94"/>
        <v>0</v>
      </c>
      <c r="BZ207" s="70">
        <f t="shared" si="95"/>
        <v>0</v>
      </c>
    </row>
    <row r="208" spans="1:78" ht="15">
      <c r="A208" t="str">
        <f t="shared" si="96"/>
        <v>106912</v>
      </c>
      <c r="B208" t="s">
        <v>151</v>
      </c>
      <c r="C208" t="s">
        <v>387</v>
      </c>
      <c r="D208" t="s">
        <v>152</v>
      </c>
      <c r="E208" t="s">
        <v>153</v>
      </c>
      <c r="G208" t="s">
        <v>345</v>
      </c>
      <c r="I208" t="s">
        <v>346</v>
      </c>
      <c r="J208" t="s">
        <v>347</v>
      </c>
      <c r="K208" s="119">
        <v>45379</v>
      </c>
      <c r="L208" s="111">
        <v>0.2</v>
      </c>
      <c r="M208" s="111">
        <v>0</v>
      </c>
      <c r="N208" s="111">
        <v>0</v>
      </c>
      <c r="O208" s="111">
        <v>0.2</v>
      </c>
      <c r="P208" s="111">
        <v>2.3404841999999999E-2</v>
      </c>
      <c r="Q208" s="111">
        <v>0</v>
      </c>
      <c r="R208" s="111">
        <v>0</v>
      </c>
      <c r="S208" s="111">
        <v>2.3404841999999999E-2</v>
      </c>
      <c r="T208" s="111">
        <v>0</v>
      </c>
      <c r="U208" s="111">
        <v>0</v>
      </c>
      <c r="V208" s="111">
        <v>0</v>
      </c>
      <c r="W208" s="111">
        <v>0</v>
      </c>
      <c r="X208" s="111">
        <v>0</v>
      </c>
      <c r="Y208" s="111">
        <v>0</v>
      </c>
      <c r="Z208" s="111">
        <v>0</v>
      </c>
      <c r="AA208" s="111">
        <v>0</v>
      </c>
      <c r="AB208" s="111">
        <v>0.176595158</v>
      </c>
      <c r="AC208" s="111">
        <v>0</v>
      </c>
      <c r="AD208" s="111">
        <v>0</v>
      </c>
      <c r="AE208" s="111">
        <v>0</v>
      </c>
      <c r="AF208" s="111">
        <v>0</v>
      </c>
      <c r="AG208" s="118">
        <v>0</v>
      </c>
      <c r="AI208" s="111">
        <v>0</v>
      </c>
      <c r="AJ208" s="111">
        <v>0</v>
      </c>
      <c r="AK208" s="111">
        <v>0</v>
      </c>
      <c r="AL208" s="111">
        <v>0</v>
      </c>
      <c r="AM208" s="111">
        <v>0</v>
      </c>
      <c r="AN208" s="111">
        <v>0</v>
      </c>
      <c r="AO208" s="111">
        <v>0</v>
      </c>
      <c r="AP208" s="111">
        <v>0</v>
      </c>
      <c r="AQ208" s="111">
        <v>0</v>
      </c>
      <c r="AR208" t="s">
        <v>387</v>
      </c>
      <c r="AS208">
        <f t="shared" si="86"/>
        <v>0</v>
      </c>
      <c r="AT208">
        <f t="shared" ref="AT208:AT271" si="97">+IF(AND(AS208=1,B208="Total"),-1,0)</f>
        <v>0</v>
      </c>
      <c r="AU208">
        <f t="shared" ref="AU208:AU271" si="98">+AS208+AT208</f>
        <v>0</v>
      </c>
      <c r="AV208" s="113">
        <f t="shared" ref="AV208:AV271" si="99">+IF(W208&gt;0,W208/S208,0)</f>
        <v>0</v>
      </c>
      <c r="AW208" s="97">
        <f t="shared" ref="AW208:AW271" si="100">+IF(AB208&gt;0,AB208/O208,0)</f>
        <v>0.88297578999999993</v>
      </c>
      <c r="AX208" s="114">
        <f t="shared" ref="AX208:AX271" si="101">+S208-P208-Q208-R208</f>
        <v>0</v>
      </c>
      <c r="AY208" s="114">
        <f t="shared" ref="AY208:AY271" si="102">+W208-V208-U208-T208</f>
        <v>0</v>
      </c>
      <c r="AZ208" s="114">
        <f t="shared" ref="AZ208:AZ271" si="103">+O208-P208-Q208-X208-AB208-AD208-AF208</f>
        <v>0</v>
      </c>
      <c r="BB208" s="115">
        <f t="shared" ref="BB208:BB271" si="104">+AC208</f>
        <v>0</v>
      </c>
      <c r="BC208" s="116">
        <f t="shared" ref="BC208:BC271" si="105">R208</f>
        <v>0</v>
      </c>
      <c r="BD208" s="116">
        <f t="shared" ref="BD208:BD271" si="106">+BB208-BC208</f>
        <v>0</v>
      </c>
      <c r="BE208" s="97">
        <f t="shared" ref="BE208:BE271" si="107">IF(AF208&gt;0,+AF208/O208,0)</f>
        <v>0</v>
      </c>
      <c r="BG208" s="114">
        <f t="shared" si="87"/>
        <v>2.3404841999999999E-2</v>
      </c>
      <c r="BH208" s="114">
        <f t="shared" ref="BH208:BH271" si="108">+BG208-P208</f>
        <v>0</v>
      </c>
      <c r="BI208" s="114">
        <f t="shared" si="88"/>
        <v>0.176595158</v>
      </c>
      <c r="BJ208" s="114">
        <f t="shared" ref="BJ208:BJ271" si="109">+BI208-AB208</f>
        <v>0</v>
      </c>
      <c r="BK208" s="114">
        <f t="shared" si="89"/>
        <v>0</v>
      </c>
      <c r="BL208" s="114">
        <f t="shared" ref="BL208:BL271" si="110">+BK208-AF208</f>
        <v>0</v>
      </c>
      <c r="BM208" s="117">
        <f t="shared" ref="BM208:BM271" si="111">+P208+Q208+X208+AB208+AD208+AF208</f>
        <v>0.2</v>
      </c>
      <c r="BN208" s="114">
        <f t="shared" ref="BN208:BN271" si="112">+BM208-O208</f>
        <v>0</v>
      </c>
      <c r="BO208" s="114">
        <f t="shared" si="90"/>
        <v>0</v>
      </c>
      <c r="BP208" s="114">
        <f t="shared" ref="BP208:BP271" si="113">+BO208-T208</f>
        <v>0</v>
      </c>
      <c r="BQ208" s="114">
        <f t="shared" si="91"/>
        <v>0</v>
      </c>
      <c r="BR208" s="114">
        <f t="shared" ref="BR208:BR271" si="114">+BQ208-U208</f>
        <v>0</v>
      </c>
      <c r="BS208" s="114">
        <f t="shared" si="92"/>
        <v>0</v>
      </c>
      <c r="BT208" s="114">
        <f t="shared" ref="BT208:BT271" si="115">+BS208-W208</f>
        <v>0</v>
      </c>
      <c r="BU208">
        <f t="shared" ref="BU208:BU271" si="116">+IF(AU208=1,AV208,0)</f>
        <v>0</v>
      </c>
      <c r="BW208" s="71">
        <f t="shared" ref="BW208:BW271" si="117">IF(BU208=0,0,+BV208-BU208)</f>
        <v>0</v>
      </c>
      <c r="BX208" s="70">
        <f t="shared" si="93"/>
        <v>0</v>
      </c>
      <c r="BY208" s="111">
        <f t="shared" si="94"/>
        <v>0</v>
      </c>
      <c r="BZ208" s="70">
        <f t="shared" si="95"/>
        <v>0</v>
      </c>
    </row>
    <row r="209" spans="1:78" ht="15">
      <c r="A209" t="str">
        <f t="shared" si="96"/>
        <v>106912</v>
      </c>
      <c r="B209" t="s">
        <v>151</v>
      </c>
      <c r="C209" t="s">
        <v>387</v>
      </c>
      <c r="D209" t="s">
        <v>152</v>
      </c>
      <c r="E209" t="s">
        <v>153</v>
      </c>
      <c r="G209" t="s">
        <v>345</v>
      </c>
      <c r="I209" t="s">
        <v>368</v>
      </c>
      <c r="J209" t="s">
        <v>369</v>
      </c>
      <c r="K209" s="119">
        <v>45412</v>
      </c>
      <c r="L209" s="111">
        <v>0.14000000000000001</v>
      </c>
      <c r="M209" s="111">
        <v>0</v>
      </c>
      <c r="N209" s="111">
        <v>0</v>
      </c>
      <c r="O209" s="111">
        <v>0.14000000000000001</v>
      </c>
      <c r="P209" s="111">
        <v>1.6383389000000002E-2</v>
      </c>
      <c r="Q209" s="111">
        <v>0</v>
      </c>
      <c r="R209" s="111">
        <v>0</v>
      </c>
      <c r="S209" s="111">
        <v>1.6383389000000002E-2</v>
      </c>
      <c r="T209" s="111">
        <v>0</v>
      </c>
      <c r="U209" s="111">
        <v>0</v>
      </c>
      <c r="V209" s="111">
        <v>0</v>
      </c>
      <c r="W209" s="111">
        <v>0</v>
      </c>
      <c r="X209" s="111">
        <v>0</v>
      </c>
      <c r="Y209" s="111">
        <v>0</v>
      </c>
      <c r="Z209" s="111">
        <v>0</v>
      </c>
      <c r="AA209" s="111">
        <v>0</v>
      </c>
      <c r="AB209" s="111">
        <v>0.123616611</v>
      </c>
      <c r="AC209" s="111">
        <v>0</v>
      </c>
      <c r="AD209" s="111">
        <v>0</v>
      </c>
      <c r="AE209" s="111">
        <v>0</v>
      </c>
      <c r="AF209" s="111">
        <v>0</v>
      </c>
      <c r="AG209" s="118">
        <v>0</v>
      </c>
      <c r="AI209" s="111">
        <v>0</v>
      </c>
      <c r="AJ209" s="111">
        <v>0</v>
      </c>
      <c r="AK209" s="111">
        <v>0</v>
      </c>
      <c r="AL209" s="111">
        <v>0</v>
      </c>
      <c r="AM209" s="111">
        <v>0</v>
      </c>
      <c r="AN209" s="111">
        <v>0</v>
      </c>
      <c r="AO209" s="111">
        <v>0</v>
      </c>
      <c r="AP209" s="111">
        <v>0</v>
      </c>
      <c r="AQ209" s="111">
        <v>0</v>
      </c>
      <c r="AR209" t="s">
        <v>387</v>
      </c>
      <c r="AS209">
        <f t="shared" ref="AS209:AS272" si="118">+IF(A209&lt;&gt;A208,1,0)</f>
        <v>0</v>
      </c>
      <c r="AT209">
        <f t="shared" si="97"/>
        <v>0</v>
      </c>
      <c r="AU209">
        <f t="shared" si="98"/>
        <v>0</v>
      </c>
      <c r="AV209" s="113">
        <f t="shared" si="99"/>
        <v>0</v>
      </c>
      <c r="AW209" s="97">
        <f t="shared" si="100"/>
        <v>0.88297579285714278</v>
      </c>
      <c r="AX209" s="114">
        <f t="shared" si="101"/>
        <v>0</v>
      </c>
      <c r="AY209" s="114">
        <f t="shared" si="102"/>
        <v>0</v>
      </c>
      <c r="AZ209" s="114">
        <f t="shared" si="103"/>
        <v>1.3877787807814457E-17</v>
      </c>
      <c r="BB209" s="115">
        <f t="shared" si="104"/>
        <v>0</v>
      </c>
      <c r="BC209" s="116">
        <f t="shared" si="105"/>
        <v>0</v>
      </c>
      <c r="BD209" s="116">
        <f t="shared" si="106"/>
        <v>0</v>
      </c>
      <c r="BE209" s="97">
        <f t="shared" si="107"/>
        <v>0</v>
      </c>
      <c r="BG209" s="114">
        <f t="shared" ref="BG209:BG272" si="119">ROUND(P209,9)</f>
        <v>1.6383389000000002E-2</v>
      </c>
      <c r="BH209" s="114">
        <f t="shared" si="108"/>
        <v>0</v>
      </c>
      <c r="BI209" s="114">
        <f t="shared" ref="BI209:BI272" si="120">ROUND(+AB209,9)</f>
        <v>0.123616611</v>
      </c>
      <c r="BJ209" s="114">
        <f t="shared" si="109"/>
        <v>0</v>
      </c>
      <c r="BK209" s="114">
        <f t="shared" ref="BK209:BK272" si="121">+ROUND(AF209,9)</f>
        <v>0</v>
      </c>
      <c r="BL209" s="114">
        <f t="shared" si="110"/>
        <v>0</v>
      </c>
      <c r="BM209" s="117">
        <f t="shared" si="111"/>
        <v>0.14000000000000001</v>
      </c>
      <c r="BN209" s="114">
        <f t="shared" si="112"/>
        <v>0</v>
      </c>
      <c r="BO209" s="114">
        <f t="shared" ref="BO209:BO272" si="122">+ROUND(T209,9)</f>
        <v>0</v>
      </c>
      <c r="BP209" s="114">
        <f t="shared" si="113"/>
        <v>0</v>
      </c>
      <c r="BQ209" s="114">
        <f t="shared" ref="BQ209:BQ272" si="123">+ROUND(U209,9)</f>
        <v>0</v>
      </c>
      <c r="BR209" s="114">
        <f t="shared" si="114"/>
        <v>0</v>
      </c>
      <c r="BS209" s="114">
        <f t="shared" ref="BS209:BS272" si="124">+ROUND(W209,9)</f>
        <v>0</v>
      </c>
      <c r="BT209" s="114">
        <f t="shared" si="115"/>
        <v>0</v>
      </c>
      <c r="BU209">
        <f t="shared" si="116"/>
        <v>0</v>
      </c>
      <c r="BW209" s="71">
        <f t="shared" si="117"/>
        <v>0</v>
      </c>
      <c r="BX209" s="70">
        <f t="shared" si="93"/>
        <v>0</v>
      </c>
      <c r="BY209" s="111">
        <f t="shared" si="94"/>
        <v>0</v>
      </c>
      <c r="BZ209" s="70">
        <f t="shared" si="95"/>
        <v>0</v>
      </c>
    </row>
    <row r="210" spans="1:78" ht="15">
      <c r="A210" t="str">
        <f t="shared" si="96"/>
        <v>106912</v>
      </c>
      <c r="B210" t="s">
        <v>151</v>
      </c>
      <c r="C210" t="s">
        <v>387</v>
      </c>
      <c r="D210" t="s">
        <v>152</v>
      </c>
      <c r="E210" t="s">
        <v>153</v>
      </c>
      <c r="G210" t="s">
        <v>345</v>
      </c>
      <c r="I210" t="s">
        <v>370</v>
      </c>
      <c r="J210" t="s">
        <v>371</v>
      </c>
      <c r="K210" s="119">
        <v>45443</v>
      </c>
      <c r="L210" s="111">
        <v>0.14000000000000001</v>
      </c>
      <c r="M210" s="111">
        <v>0</v>
      </c>
      <c r="N210" s="111">
        <v>0</v>
      </c>
      <c r="O210" s="111">
        <v>0.14000000000000001</v>
      </c>
      <c r="P210" s="111">
        <v>1.6383389000000002E-2</v>
      </c>
      <c r="Q210" s="111">
        <v>0</v>
      </c>
      <c r="R210" s="111">
        <v>0</v>
      </c>
      <c r="S210" s="111">
        <v>1.6383389000000002E-2</v>
      </c>
      <c r="T210" s="111">
        <v>0</v>
      </c>
      <c r="U210" s="111">
        <v>0</v>
      </c>
      <c r="V210" s="111">
        <v>0</v>
      </c>
      <c r="W210" s="111">
        <v>0</v>
      </c>
      <c r="X210" s="111">
        <v>0</v>
      </c>
      <c r="Y210" s="111">
        <v>0</v>
      </c>
      <c r="Z210" s="111">
        <v>0</v>
      </c>
      <c r="AA210" s="111">
        <v>0</v>
      </c>
      <c r="AB210" s="111">
        <v>0.123616611</v>
      </c>
      <c r="AC210" s="111">
        <v>0</v>
      </c>
      <c r="AD210" s="111">
        <v>0</v>
      </c>
      <c r="AE210" s="111">
        <v>0</v>
      </c>
      <c r="AF210" s="111">
        <v>0</v>
      </c>
      <c r="AG210" s="118">
        <v>0</v>
      </c>
      <c r="AI210" s="111">
        <v>0</v>
      </c>
      <c r="AJ210" s="111">
        <v>0</v>
      </c>
      <c r="AK210" s="111">
        <v>0</v>
      </c>
      <c r="AL210" s="111">
        <v>0</v>
      </c>
      <c r="AM210" s="111">
        <v>0</v>
      </c>
      <c r="AN210" s="111">
        <v>0</v>
      </c>
      <c r="AO210" s="111">
        <v>0</v>
      </c>
      <c r="AP210" s="111">
        <v>0</v>
      </c>
      <c r="AQ210" s="111">
        <v>0</v>
      </c>
      <c r="AR210" t="s">
        <v>387</v>
      </c>
      <c r="AS210">
        <f t="shared" si="118"/>
        <v>0</v>
      </c>
      <c r="AT210">
        <f t="shared" si="97"/>
        <v>0</v>
      </c>
      <c r="AU210">
        <f t="shared" si="98"/>
        <v>0</v>
      </c>
      <c r="AV210" s="113">
        <f t="shared" si="99"/>
        <v>0</v>
      </c>
      <c r="AW210" s="97">
        <f t="shared" si="100"/>
        <v>0.88297579285714278</v>
      </c>
      <c r="AX210" s="114">
        <f t="shared" si="101"/>
        <v>0</v>
      </c>
      <c r="AY210" s="114">
        <f t="shared" si="102"/>
        <v>0</v>
      </c>
      <c r="AZ210" s="114">
        <f t="shared" si="103"/>
        <v>1.3877787807814457E-17</v>
      </c>
      <c r="BB210" s="115">
        <f t="shared" si="104"/>
        <v>0</v>
      </c>
      <c r="BC210" s="116">
        <f t="shared" si="105"/>
        <v>0</v>
      </c>
      <c r="BD210" s="116">
        <f t="shared" si="106"/>
        <v>0</v>
      </c>
      <c r="BE210" s="97">
        <f t="shared" si="107"/>
        <v>0</v>
      </c>
      <c r="BG210" s="114">
        <f t="shared" si="119"/>
        <v>1.6383389000000002E-2</v>
      </c>
      <c r="BH210" s="114">
        <f t="shared" si="108"/>
        <v>0</v>
      </c>
      <c r="BI210" s="114">
        <f t="shared" si="120"/>
        <v>0.123616611</v>
      </c>
      <c r="BJ210" s="114">
        <f t="shared" si="109"/>
        <v>0</v>
      </c>
      <c r="BK210" s="114">
        <f t="shared" si="121"/>
        <v>0</v>
      </c>
      <c r="BL210" s="114">
        <f t="shared" si="110"/>
        <v>0</v>
      </c>
      <c r="BM210" s="117">
        <f t="shared" si="111"/>
        <v>0.14000000000000001</v>
      </c>
      <c r="BN210" s="114">
        <f t="shared" si="112"/>
        <v>0</v>
      </c>
      <c r="BO210" s="114">
        <f t="shared" si="122"/>
        <v>0</v>
      </c>
      <c r="BP210" s="114">
        <f t="shared" si="113"/>
        <v>0</v>
      </c>
      <c r="BQ210" s="114">
        <f t="shared" si="123"/>
        <v>0</v>
      </c>
      <c r="BR210" s="114">
        <f t="shared" si="114"/>
        <v>0</v>
      </c>
      <c r="BS210" s="114">
        <f t="shared" si="124"/>
        <v>0</v>
      </c>
      <c r="BT210" s="114">
        <f t="shared" si="115"/>
        <v>0</v>
      </c>
      <c r="BU210">
        <f t="shared" si="116"/>
        <v>0</v>
      </c>
      <c r="BW210" s="71">
        <f t="shared" si="117"/>
        <v>0</v>
      </c>
      <c r="BX210" s="70">
        <f t="shared" ref="BX210:BX273" si="125">+AL210/S210</f>
        <v>0</v>
      </c>
      <c r="BY210" s="111">
        <f t="shared" ref="BY210:BY273" si="126">+S210-P210-Q210-R210</f>
        <v>0</v>
      </c>
      <c r="BZ210" s="70">
        <f t="shared" ref="BZ210:BZ273" si="127">IF(OR(AL210=0,AL210=""),0,AL210/S210)</f>
        <v>0</v>
      </c>
    </row>
    <row r="211" spans="1:78" ht="15">
      <c r="A211" t="str">
        <f t="shared" ref="A211:A274" si="128">AR211</f>
        <v>106912</v>
      </c>
      <c r="B211" t="s">
        <v>151</v>
      </c>
      <c r="C211" t="s">
        <v>387</v>
      </c>
      <c r="D211" t="s">
        <v>152</v>
      </c>
      <c r="E211" t="s">
        <v>153</v>
      </c>
      <c r="G211" t="s">
        <v>345</v>
      </c>
      <c r="I211" t="s">
        <v>349</v>
      </c>
      <c r="J211" t="s">
        <v>349</v>
      </c>
      <c r="K211" s="119">
        <v>45471</v>
      </c>
      <c r="L211" s="111">
        <v>0.2</v>
      </c>
      <c r="M211" s="111">
        <v>0</v>
      </c>
      <c r="N211" s="111">
        <v>0</v>
      </c>
      <c r="O211" s="111">
        <v>0.2</v>
      </c>
      <c r="P211" s="111">
        <v>2.3404841999999999E-2</v>
      </c>
      <c r="Q211" s="111">
        <v>0</v>
      </c>
      <c r="R211" s="111">
        <v>0</v>
      </c>
      <c r="S211" s="111">
        <v>2.3404841999999999E-2</v>
      </c>
      <c r="T211" s="111">
        <v>0</v>
      </c>
      <c r="U211" s="111">
        <v>0</v>
      </c>
      <c r="V211" s="111">
        <v>0</v>
      </c>
      <c r="W211" s="111">
        <v>0</v>
      </c>
      <c r="X211" s="111">
        <v>0</v>
      </c>
      <c r="Y211" s="111">
        <v>0</v>
      </c>
      <c r="Z211" s="111">
        <v>0</v>
      </c>
      <c r="AA211" s="111">
        <v>0</v>
      </c>
      <c r="AB211" s="111">
        <v>0.176595158</v>
      </c>
      <c r="AC211" s="111">
        <v>0</v>
      </c>
      <c r="AD211" s="111">
        <v>0</v>
      </c>
      <c r="AE211" s="111">
        <v>0</v>
      </c>
      <c r="AF211" s="111">
        <v>0</v>
      </c>
      <c r="AG211" s="118">
        <v>0</v>
      </c>
      <c r="AI211" s="111">
        <v>0</v>
      </c>
      <c r="AJ211" s="111">
        <v>0</v>
      </c>
      <c r="AK211" s="111">
        <v>0</v>
      </c>
      <c r="AL211" s="111">
        <v>0</v>
      </c>
      <c r="AM211" s="111">
        <v>0</v>
      </c>
      <c r="AN211" s="111">
        <v>0</v>
      </c>
      <c r="AO211" s="111">
        <v>0</v>
      </c>
      <c r="AP211" s="111">
        <v>0</v>
      </c>
      <c r="AQ211" s="111">
        <v>0</v>
      </c>
      <c r="AR211" t="s">
        <v>387</v>
      </c>
      <c r="AS211">
        <f t="shared" si="118"/>
        <v>0</v>
      </c>
      <c r="AT211">
        <f t="shared" si="97"/>
        <v>0</v>
      </c>
      <c r="AU211">
        <f t="shared" si="98"/>
        <v>0</v>
      </c>
      <c r="AV211" s="113">
        <f t="shared" si="99"/>
        <v>0</v>
      </c>
      <c r="AW211" s="97">
        <f t="shared" si="100"/>
        <v>0.88297578999999993</v>
      </c>
      <c r="AX211" s="114">
        <f t="shared" si="101"/>
        <v>0</v>
      </c>
      <c r="AY211" s="114">
        <f t="shared" si="102"/>
        <v>0</v>
      </c>
      <c r="AZ211" s="114">
        <f t="shared" si="103"/>
        <v>0</v>
      </c>
      <c r="BB211" s="115">
        <f t="shared" si="104"/>
        <v>0</v>
      </c>
      <c r="BC211" s="116">
        <f t="shared" si="105"/>
        <v>0</v>
      </c>
      <c r="BD211" s="116">
        <f t="shared" si="106"/>
        <v>0</v>
      </c>
      <c r="BE211" s="97">
        <f t="shared" si="107"/>
        <v>0</v>
      </c>
      <c r="BG211" s="114">
        <f t="shared" si="119"/>
        <v>2.3404841999999999E-2</v>
      </c>
      <c r="BH211" s="114">
        <f t="shared" si="108"/>
        <v>0</v>
      </c>
      <c r="BI211" s="114">
        <f t="shared" si="120"/>
        <v>0.176595158</v>
      </c>
      <c r="BJ211" s="114">
        <f t="shared" si="109"/>
        <v>0</v>
      </c>
      <c r="BK211" s="114">
        <f t="shared" si="121"/>
        <v>0</v>
      </c>
      <c r="BL211" s="114">
        <f t="shared" si="110"/>
        <v>0</v>
      </c>
      <c r="BM211" s="117">
        <f t="shared" si="111"/>
        <v>0.2</v>
      </c>
      <c r="BN211" s="114">
        <f t="shared" si="112"/>
        <v>0</v>
      </c>
      <c r="BO211" s="114">
        <f t="shared" si="122"/>
        <v>0</v>
      </c>
      <c r="BP211" s="114">
        <f t="shared" si="113"/>
        <v>0</v>
      </c>
      <c r="BQ211" s="114">
        <f t="shared" si="123"/>
        <v>0</v>
      </c>
      <c r="BR211" s="114">
        <f t="shared" si="114"/>
        <v>0</v>
      </c>
      <c r="BS211" s="114">
        <f t="shared" si="124"/>
        <v>0</v>
      </c>
      <c r="BT211" s="114">
        <f t="shared" si="115"/>
        <v>0</v>
      </c>
      <c r="BU211">
        <f t="shared" si="116"/>
        <v>0</v>
      </c>
      <c r="BW211" s="71">
        <f t="shared" si="117"/>
        <v>0</v>
      </c>
      <c r="BX211" s="70">
        <f t="shared" si="125"/>
        <v>0</v>
      </c>
      <c r="BY211" s="111">
        <f t="shared" si="126"/>
        <v>0</v>
      </c>
      <c r="BZ211" s="70">
        <f t="shared" si="127"/>
        <v>0</v>
      </c>
    </row>
    <row r="212" spans="1:78" ht="15">
      <c r="A212" t="str">
        <f t="shared" si="128"/>
        <v>106912</v>
      </c>
      <c r="B212" t="s">
        <v>151</v>
      </c>
      <c r="C212" t="s">
        <v>387</v>
      </c>
      <c r="D212" t="s">
        <v>152</v>
      </c>
      <c r="E212" t="s">
        <v>153</v>
      </c>
      <c r="I212" t="s">
        <v>372</v>
      </c>
      <c r="J212" t="s">
        <v>372</v>
      </c>
      <c r="K212" s="119">
        <v>45504</v>
      </c>
      <c r="L212" s="111">
        <v>0.14000000000000001</v>
      </c>
      <c r="M212" s="111">
        <v>0</v>
      </c>
      <c r="N212" s="111">
        <v>0</v>
      </c>
      <c r="O212" s="111">
        <v>0.14000000000000001</v>
      </c>
      <c r="P212" s="111">
        <v>0.14000000000000001</v>
      </c>
      <c r="Q212" s="111">
        <v>0</v>
      </c>
      <c r="R212" s="111">
        <v>0</v>
      </c>
      <c r="S212" s="111">
        <v>0.14000000000000001</v>
      </c>
      <c r="T212" s="111">
        <v>0</v>
      </c>
      <c r="U212" s="111">
        <v>0</v>
      </c>
      <c r="V212" s="111">
        <v>0</v>
      </c>
      <c r="W212" s="111">
        <v>0</v>
      </c>
      <c r="X212" s="111">
        <v>0</v>
      </c>
      <c r="Y212" s="111">
        <v>0</v>
      </c>
      <c r="Z212" s="111">
        <v>0</v>
      </c>
      <c r="AA212" s="111">
        <v>0</v>
      </c>
      <c r="AB212" s="111">
        <v>0</v>
      </c>
      <c r="AC212" s="111">
        <v>0</v>
      </c>
      <c r="AD212" s="111">
        <v>0</v>
      </c>
      <c r="AE212" s="111">
        <v>0</v>
      </c>
      <c r="AF212" s="111">
        <v>0</v>
      </c>
      <c r="AG212" s="118">
        <v>0</v>
      </c>
      <c r="AI212" s="111">
        <v>0</v>
      </c>
      <c r="AJ212" s="111">
        <v>0</v>
      </c>
      <c r="AK212" s="111">
        <v>0</v>
      </c>
      <c r="AL212" s="111">
        <v>0</v>
      </c>
      <c r="AM212" s="111">
        <v>0</v>
      </c>
      <c r="AN212" s="111">
        <v>0</v>
      </c>
      <c r="AO212" s="111">
        <v>0</v>
      </c>
      <c r="AP212" s="111">
        <v>0</v>
      </c>
      <c r="AQ212" s="111">
        <v>0</v>
      </c>
      <c r="AR212" t="s">
        <v>387</v>
      </c>
      <c r="AS212">
        <f t="shared" si="118"/>
        <v>0</v>
      </c>
      <c r="AT212">
        <f t="shared" si="97"/>
        <v>0</v>
      </c>
      <c r="AU212">
        <f t="shared" si="98"/>
        <v>0</v>
      </c>
      <c r="AV212" s="113">
        <f t="shared" si="99"/>
        <v>0</v>
      </c>
      <c r="AW212" s="97">
        <f t="shared" si="100"/>
        <v>0</v>
      </c>
      <c r="AX212" s="114">
        <f t="shared" si="101"/>
        <v>0</v>
      </c>
      <c r="AY212" s="114">
        <f t="shared" si="102"/>
        <v>0</v>
      </c>
      <c r="AZ212" s="114">
        <f t="shared" si="103"/>
        <v>0</v>
      </c>
      <c r="BB212" s="115">
        <f t="shared" si="104"/>
        <v>0</v>
      </c>
      <c r="BC212" s="116">
        <f t="shared" si="105"/>
        <v>0</v>
      </c>
      <c r="BD212" s="116">
        <f t="shared" si="106"/>
        <v>0</v>
      </c>
      <c r="BE212" s="97">
        <f t="shared" si="107"/>
        <v>0</v>
      </c>
      <c r="BG212" s="114">
        <f t="shared" si="119"/>
        <v>0.14000000000000001</v>
      </c>
      <c r="BH212" s="114">
        <f t="shared" si="108"/>
        <v>0</v>
      </c>
      <c r="BI212" s="114">
        <f t="shared" si="120"/>
        <v>0</v>
      </c>
      <c r="BJ212" s="114">
        <f t="shared" si="109"/>
        <v>0</v>
      </c>
      <c r="BK212" s="114">
        <f t="shared" si="121"/>
        <v>0</v>
      </c>
      <c r="BL212" s="114">
        <f t="shared" si="110"/>
        <v>0</v>
      </c>
      <c r="BM212" s="117">
        <f t="shared" si="111"/>
        <v>0.14000000000000001</v>
      </c>
      <c r="BN212" s="114">
        <f t="shared" si="112"/>
        <v>0</v>
      </c>
      <c r="BO212" s="114">
        <f t="shared" si="122"/>
        <v>0</v>
      </c>
      <c r="BP212" s="114">
        <f t="shared" si="113"/>
        <v>0</v>
      </c>
      <c r="BQ212" s="114">
        <f t="shared" si="123"/>
        <v>0</v>
      </c>
      <c r="BR212" s="114">
        <f t="shared" si="114"/>
        <v>0</v>
      </c>
      <c r="BS212" s="114">
        <f t="shared" si="124"/>
        <v>0</v>
      </c>
      <c r="BT212" s="114">
        <f t="shared" si="115"/>
        <v>0</v>
      </c>
      <c r="BU212">
        <f t="shared" si="116"/>
        <v>0</v>
      </c>
      <c r="BW212" s="71">
        <f t="shared" si="117"/>
        <v>0</v>
      </c>
      <c r="BX212" s="70">
        <f t="shared" si="125"/>
        <v>0</v>
      </c>
      <c r="BY212" s="111">
        <f t="shared" si="126"/>
        <v>0</v>
      </c>
      <c r="BZ212" s="70">
        <f t="shared" si="127"/>
        <v>0</v>
      </c>
    </row>
    <row r="213" spans="1:78" ht="15">
      <c r="A213" t="str">
        <f t="shared" si="128"/>
        <v>106912</v>
      </c>
      <c r="B213" t="s">
        <v>151</v>
      </c>
      <c r="C213" t="s">
        <v>387</v>
      </c>
      <c r="D213" t="s">
        <v>152</v>
      </c>
      <c r="E213" t="s">
        <v>153</v>
      </c>
      <c r="I213" t="s">
        <v>373</v>
      </c>
      <c r="J213" t="s">
        <v>373</v>
      </c>
      <c r="K213" s="119">
        <v>45534</v>
      </c>
      <c r="L213" s="111">
        <v>0.14000000000000001</v>
      </c>
      <c r="M213" s="111">
        <v>0</v>
      </c>
      <c r="N213" s="111">
        <v>0</v>
      </c>
      <c r="O213" s="111">
        <v>0.14000000000000001</v>
      </c>
      <c r="P213" s="111">
        <v>0.14000000000000001</v>
      </c>
      <c r="Q213" s="111">
        <v>0</v>
      </c>
      <c r="R213" s="111">
        <v>0</v>
      </c>
      <c r="S213" s="111">
        <v>0.14000000000000001</v>
      </c>
      <c r="T213" s="111">
        <v>0</v>
      </c>
      <c r="U213" s="111">
        <v>0</v>
      </c>
      <c r="V213" s="111">
        <v>0</v>
      </c>
      <c r="W213" s="111">
        <v>0</v>
      </c>
      <c r="X213" s="111">
        <v>0</v>
      </c>
      <c r="Y213" s="111">
        <v>0</v>
      </c>
      <c r="Z213" s="111">
        <v>0</v>
      </c>
      <c r="AA213" s="111">
        <v>0</v>
      </c>
      <c r="AB213" s="111">
        <v>0</v>
      </c>
      <c r="AC213" s="111">
        <v>0</v>
      </c>
      <c r="AD213" s="111">
        <v>0</v>
      </c>
      <c r="AE213" s="111">
        <v>0</v>
      </c>
      <c r="AF213" s="111">
        <v>0</v>
      </c>
      <c r="AG213" s="118">
        <v>0</v>
      </c>
      <c r="AI213" s="111">
        <v>0</v>
      </c>
      <c r="AJ213" s="111">
        <v>0</v>
      </c>
      <c r="AK213" s="111">
        <v>0</v>
      </c>
      <c r="AL213" s="111">
        <v>0</v>
      </c>
      <c r="AM213" s="111">
        <v>0</v>
      </c>
      <c r="AN213" s="111">
        <v>0</v>
      </c>
      <c r="AO213" s="111">
        <v>0</v>
      </c>
      <c r="AP213" s="111">
        <v>0</v>
      </c>
      <c r="AQ213" s="111">
        <v>0</v>
      </c>
      <c r="AR213" t="s">
        <v>387</v>
      </c>
      <c r="AS213">
        <f t="shared" si="118"/>
        <v>0</v>
      </c>
      <c r="AT213">
        <f t="shared" si="97"/>
        <v>0</v>
      </c>
      <c r="AU213">
        <f t="shared" si="98"/>
        <v>0</v>
      </c>
      <c r="AV213" s="113">
        <f t="shared" si="99"/>
        <v>0</v>
      </c>
      <c r="AW213" s="97">
        <f t="shared" si="100"/>
        <v>0</v>
      </c>
      <c r="AX213" s="114">
        <f t="shared" si="101"/>
        <v>0</v>
      </c>
      <c r="AY213" s="114">
        <f t="shared" si="102"/>
        <v>0</v>
      </c>
      <c r="AZ213" s="114">
        <f t="shared" si="103"/>
        <v>0</v>
      </c>
      <c r="BB213" s="115">
        <f t="shared" si="104"/>
        <v>0</v>
      </c>
      <c r="BC213" s="116">
        <f t="shared" si="105"/>
        <v>0</v>
      </c>
      <c r="BD213" s="116">
        <f t="shared" si="106"/>
        <v>0</v>
      </c>
      <c r="BE213" s="97">
        <f t="shared" si="107"/>
        <v>0</v>
      </c>
      <c r="BG213" s="114">
        <f t="shared" si="119"/>
        <v>0.14000000000000001</v>
      </c>
      <c r="BH213" s="114">
        <f t="shared" si="108"/>
        <v>0</v>
      </c>
      <c r="BI213" s="114">
        <f t="shared" si="120"/>
        <v>0</v>
      </c>
      <c r="BJ213" s="114">
        <f t="shared" si="109"/>
        <v>0</v>
      </c>
      <c r="BK213" s="114">
        <f t="shared" si="121"/>
        <v>0</v>
      </c>
      <c r="BL213" s="114">
        <f t="shared" si="110"/>
        <v>0</v>
      </c>
      <c r="BM213" s="117">
        <f t="shared" si="111"/>
        <v>0.14000000000000001</v>
      </c>
      <c r="BN213" s="114">
        <f t="shared" si="112"/>
        <v>0</v>
      </c>
      <c r="BO213" s="114">
        <f t="shared" si="122"/>
        <v>0</v>
      </c>
      <c r="BP213" s="114">
        <f t="shared" si="113"/>
        <v>0</v>
      </c>
      <c r="BQ213" s="114">
        <f t="shared" si="123"/>
        <v>0</v>
      </c>
      <c r="BR213" s="114">
        <f t="shared" si="114"/>
        <v>0</v>
      </c>
      <c r="BS213" s="114">
        <f t="shared" si="124"/>
        <v>0</v>
      </c>
      <c r="BT213" s="114">
        <f t="shared" si="115"/>
        <v>0</v>
      </c>
      <c r="BU213">
        <f t="shared" si="116"/>
        <v>0</v>
      </c>
      <c r="BW213" s="71">
        <f t="shared" si="117"/>
        <v>0</v>
      </c>
      <c r="BX213" s="70">
        <f t="shared" si="125"/>
        <v>0</v>
      </c>
      <c r="BY213" s="111">
        <f t="shared" si="126"/>
        <v>0</v>
      </c>
      <c r="BZ213" s="70">
        <f t="shared" si="127"/>
        <v>0</v>
      </c>
    </row>
    <row r="214" spans="1:78" ht="15">
      <c r="A214" t="str">
        <f t="shared" si="128"/>
        <v>106912</v>
      </c>
      <c r="B214" t="s">
        <v>151</v>
      </c>
      <c r="C214" t="s">
        <v>387</v>
      </c>
      <c r="D214" t="s">
        <v>152</v>
      </c>
      <c r="E214" t="s">
        <v>153</v>
      </c>
      <c r="I214" t="s">
        <v>350</v>
      </c>
      <c r="J214" t="s">
        <v>350</v>
      </c>
      <c r="K214" s="119">
        <v>45565</v>
      </c>
      <c r="L214" s="111">
        <v>0.13</v>
      </c>
      <c r="M214" s="111">
        <v>0</v>
      </c>
      <c r="N214" s="111">
        <v>0</v>
      </c>
      <c r="O214" s="111">
        <v>0.13</v>
      </c>
      <c r="P214" s="111">
        <v>0.13</v>
      </c>
      <c r="Q214" s="111">
        <v>0</v>
      </c>
      <c r="R214" s="111">
        <v>0</v>
      </c>
      <c r="S214" s="111">
        <v>0.13</v>
      </c>
      <c r="T214" s="111">
        <v>0</v>
      </c>
      <c r="U214" s="111">
        <v>0</v>
      </c>
      <c r="V214" s="111">
        <v>0</v>
      </c>
      <c r="W214" s="111">
        <v>0</v>
      </c>
      <c r="X214" s="111">
        <v>0</v>
      </c>
      <c r="Y214" s="111">
        <v>0</v>
      </c>
      <c r="Z214" s="111">
        <v>0</v>
      </c>
      <c r="AA214" s="111">
        <v>0</v>
      </c>
      <c r="AB214" s="111">
        <v>0</v>
      </c>
      <c r="AC214" s="111">
        <v>0</v>
      </c>
      <c r="AD214" s="111">
        <v>0</v>
      </c>
      <c r="AE214" s="111">
        <v>0</v>
      </c>
      <c r="AF214" s="111">
        <v>0</v>
      </c>
      <c r="AG214" s="118">
        <v>0</v>
      </c>
      <c r="AI214" s="111">
        <v>0</v>
      </c>
      <c r="AJ214" s="111">
        <v>0</v>
      </c>
      <c r="AK214" s="111">
        <v>0</v>
      </c>
      <c r="AL214" s="111">
        <v>0</v>
      </c>
      <c r="AM214" s="111">
        <v>0</v>
      </c>
      <c r="AN214" s="111">
        <v>0</v>
      </c>
      <c r="AO214" s="111">
        <v>0</v>
      </c>
      <c r="AP214" s="111">
        <v>0</v>
      </c>
      <c r="AQ214" s="111">
        <v>0</v>
      </c>
      <c r="AR214" t="s">
        <v>387</v>
      </c>
      <c r="AS214">
        <f t="shared" si="118"/>
        <v>0</v>
      </c>
      <c r="AT214">
        <f t="shared" si="97"/>
        <v>0</v>
      </c>
      <c r="AU214">
        <f t="shared" si="98"/>
        <v>0</v>
      </c>
      <c r="AV214" s="113">
        <f t="shared" si="99"/>
        <v>0</v>
      </c>
      <c r="AW214" s="97">
        <f t="shared" si="100"/>
        <v>0</v>
      </c>
      <c r="AX214" s="114">
        <f t="shared" si="101"/>
        <v>0</v>
      </c>
      <c r="AY214" s="114">
        <f t="shared" si="102"/>
        <v>0</v>
      </c>
      <c r="AZ214" s="114">
        <f t="shared" si="103"/>
        <v>0</v>
      </c>
      <c r="BB214" s="115">
        <f t="shared" si="104"/>
        <v>0</v>
      </c>
      <c r="BC214" s="116">
        <f t="shared" si="105"/>
        <v>0</v>
      </c>
      <c r="BD214" s="116">
        <f t="shared" si="106"/>
        <v>0</v>
      </c>
      <c r="BE214" s="97">
        <f t="shared" si="107"/>
        <v>0</v>
      </c>
      <c r="BG214" s="114">
        <f t="shared" si="119"/>
        <v>0.13</v>
      </c>
      <c r="BH214" s="114">
        <f t="shared" si="108"/>
        <v>0</v>
      </c>
      <c r="BI214" s="114">
        <f t="shared" si="120"/>
        <v>0</v>
      </c>
      <c r="BJ214" s="114">
        <f t="shared" si="109"/>
        <v>0</v>
      </c>
      <c r="BK214" s="114">
        <f t="shared" si="121"/>
        <v>0</v>
      </c>
      <c r="BL214" s="114">
        <f t="shared" si="110"/>
        <v>0</v>
      </c>
      <c r="BM214" s="117">
        <f t="shared" si="111"/>
        <v>0.13</v>
      </c>
      <c r="BN214" s="114">
        <f t="shared" si="112"/>
        <v>0</v>
      </c>
      <c r="BO214" s="114">
        <f t="shared" si="122"/>
        <v>0</v>
      </c>
      <c r="BP214" s="114">
        <f t="shared" si="113"/>
        <v>0</v>
      </c>
      <c r="BQ214" s="114">
        <f t="shared" si="123"/>
        <v>0</v>
      </c>
      <c r="BR214" s="114">
        <f t="shared" si="114"/>
        <v>0</v>
      </c>
      <c r="BS214" s="114">
        <f t="shared" si="124"/>
        <v>0</v>
      </c>
      <c r="BT214" s="114">
        <f t="shared" si="115"/>
        <v>0</v>
      </c>
      <c r="BU214">
        <f t="shared" si="116"/>
        <v>0</v>
      </c>
      <c r="BW214" s="71">
        <f t="shared" si="117"/>
        <v>0</v>
      </c>
      <c r="BX214" s="70">
        <f t="shared" si="125"/>
        <v>0</v>
      </c>
      <c r="BY214" s="111">
        <f t="shared" si="126"/>
        <v>0</v>
      </c>
      <c r="BZ214" s="70">
        <f t="shared" si="127"/>
        <v>0</v>
      </c>
    </row>
    <row r="215" spans="1:78" ht="15">
      <c r="A215" t="str">
        <f t="shared" si="128"/>
        <v>106912</v>
      </c>
      <c r="B215" t="s">
        <v>151</v>
      </c>
      <c r="C215" t="s">
        <v>387</v>
      </c>
      <c r="D215" t="s">
        <v>152</v>
      </c>
      <c r="E215" t="s">
        <v>153</v>
      </c>
      <c r="I215" t="s">
        <v>374</v>
      </c>
      <c r="J215" t="s">
        <v>374</v>
      </c>
      <c r="K215" s="119">
        <v>45596</v>
      </c>
      <c r="L215" s="111">
        <v>0.13</v>
      </c>
      <c r="M215" s="111">
        <v>0</v>
      </c>
      <c r="N215" s="111">
        <v>0</v>
      </c>
      <c r="O215" s="111">
        <v>0.13</v>
      </c>
      <c r="P215" s="111">
        <v>0.13</v>
      </c>
      <c r="Q215" s="111">
        <v>0</v>
      </c>
      <c r="R215" s="111">
        <v>0</v>
      </c>
      <c r="S215" s="111">
        <v>0.13</v>
      </c>
      <c r="T215" s="111">
        <v>0</v>
      </c>
      <c r="U215" s="111">
        <v>0</v>
      </c>
      <c r="V215" s="111">
        <v>0</v>
      </c>
      <c r="W215" s="111">
        <v>0</v>
      </c>
      <c r="X215" s="111">
        <v>0</v>
      </c>
      <c r="Y215" s="111">
        <v>0</v>
      </c>
      <c r="Z215" s="111">
        <v>0</v>
      </c>
      <c r="AA215" s="111">
        <v>0</v>
      </c>
      <c r="AB215" s="111">
        <v>0</v>
      </c>
      <c r="AC215" s="111">
        <v>0</v>
      </c>
      <c r="AD215" s="111">
        <v>0</v>
      </c>
      <c r="AE215" s="111">
        <v>0</v>
      </c>
      <c r="AF215" s="111">
        <v>0</v>
      </c>
      <c r="AG215" s="118">
        <v>0</v>
      </c>
      <c r="AI215" s="111">
        <v>0</v>
      </c>
      <c r="AJ215" s="111">
        <v>0</v>
      </c>
      <c r="AK215" s="111">
        <v>0</v>
      </c>
      <c r="AL215" s="111">
        <v>0</v>
      </c>
      <c r="AM215" s="111">
        <v>0</v>
      </c>
      <c r="AN215" s="111">
        <v>0</v>
      </c>
      <c r="AO215" s="111">
        <v>0</v>
      </c>
      <c r="AP215" s="111">
        <v>0</v>
      </c>
      <c r="AQ215" s="111">
        <v>0</v>
      </c>
      <c r="AR215" t="s">
        <v>387</v>
      </c>
      <c r="AS215">
        <f t="shared" si="118"/>
        <v>0</v>
      </c>
      <c r="AT215">
        <f t="shared" si="97"/>
        <v>0</v>
      </c>
      <c r="AU215">
        <f t="shared" si="98"/>
        <v>0</v>
      </c>
      <c r="AV215" s="113">
        <f t="shared" si="99"/>
        <v>0</v>
      </c>
      <c r="AW215" s="97">
        <f t="shared" si="100"/>
        <v>0</v>
      </c>
      <c r="AX215" s="114">
        <f t="shared" si="101"/>
        <v>0</v>
      </c>
      <c r="AY215" s="114">
        <f t="shared" si="102"/>
        <v>0</v>
      </c>
      <c r="AZ215" s="114">
        <f t="shared" si="103"/>
        <v>0</v>
      </c>
      <c r="BB215" s="115">
        <f t="shared" si="104"/>
        <v>0</v>
      </c>
      <c r="BC215" s="116">
        <f t="shared" si="105"/>
        <v>0</v>
      </c>
      <c r="BD215" s="116">
        <f t="shared" si="106"/>
        <v>0</v>
      </c>
      <c r="BE215" s="97">
        <f t="shared" si="107"/>
        <v>0</v>
      </c>
      <c r="BG215" s="114">
        <f t="shared" si="119"/>
        <v>0.13</v>
      </c>
      <c r="BH215" s="114">
        <f t="shared" si="108"/>
        <v>0</v>
      </c>
      <c r="BI215" s="114">
        <f t="shared" si="120"/>
        <v>0</v>
      </c>
      <c r="BJ215" s="114">
        <f t="shared" si="109"/>
        <v>0</v>
      </c>
      <c r="BK215" s="114">
        <f t="shared" si="121"/>
        <v>0</v>
      </c>
      <c r="BL215" s="114">
        <f t="shared" si="110"/>
        <v>0</v>
      </c>
      <c r="BM215" s="117">
        <f t="shared" si="111"/>
        <v>0.13</v>
      </c>
      <c r="BN215" s="114">
        <f t="shared" si="112"/>
        <v>0</v>
      </c>
      <c r="BO215" s="114">
        <f t="shared" si="122"/>
        <v>0</v>
      </c>
      <c r="BP215" s="114">
        <f t="shared" si="113"/>
        <v>0</v>
      </c>
      <c r="BQ215" s="114">
        <f t="shared" si="123"/>
        <v>0</v>
      </c>
      <c r="BR215" s="114">
        <f t="shared" si="114"/>
        <v>0</v>
      </c>
      <c r="BS215" s="114">
        <f t="shared" si="124"/>
        <v>0</v>
      </c>
      <c r="BT215" s="114">
        <f t="shared" si="115"/>
        <v>0</v>
      </c>
      <c r="BU215">
        <f t="shared" si="116"/>
        <v>0</v>
      </c>
      <c r="BW215" s="71">
        <f t="shared" si="117"/>
        <v>0</v>
      </c>
      <c r="BX215" s="70">
        <f t="shared" si="125"/>
        <v>0</v>
      </c>
      <c r="BY215" s="111">
        <f t="shared" si="126"/>
        <v>0</v>
      </c>
      <c r="BZ215" s="70">
        <f t="shared" si="127"/>
        <v>0</v>
      </c>
    </row>
    <row r="216" spans="1:78" ht="15">
      <c r="A216" t="str">
        <f t="shared" si="128"/>
        <v>106912</v>
      </c>
      <c r="B216" t="s">
        <v>151</v>
      </c>
      <c r="C216" t="s">
        <v>387</v>
      </c>
      <c r="D216" t="s">
        <v>152</v>
      </c>
      <c r="E216" t="s">
        <v>153</v>
      </c>
      <c r="I216" t="s">
        <v>375</v>
      </c>
      <c r="J216" t="s">
        <v>375</v>
      </c>
      <c r="K216" s="119">
        <v>45625</v>
      </c>
      <c r="L216" s="111">
        <v>0.12</v>
      </c>
      <c r="M216" s="111">
        <v>0</v>
      </c>
      <c r="N216" s="111">
        <v>0</v>
      </c>
      <c r="O216" s="111">
        <v>0.12</v>
      </c>
      <c r="P216" s="111">
        <v>0.12</v>
      </c>
      <c r="Q216" s="111">
        <v>0</v>
      </c>
      <c r="R216" s="111">
        <v>0</v>
      </c>
      <c r="S216" s="111">
        <v>0.12</v>
      </c>
      <c r="T216" s="111">
        <v>0</v>
      </c>
      <c r="U216" s="111">
        <v>0</v>
      </c>
      <c r="V216" s="111">
        <v>0</v>
      </c>
      <c r="W216" s="111">
        <v>0</v>
      </c>
      <c r="X216" s="111">
        <v>0</v>
      </c>
      <c r="Y216" s="111">
        <v>0</v>
      </c>
      <c r="Z216" s="111">
        <v>0</v>
      </c>
      <c r="AA216" s="111">
        <v>0</v>
      </c>
      <c r="AB216" s="111">
        <v>0</v>
      </c>
      <c r="AC216" s="111">
        <v>0</v>
      </c>
      <c r="AD216" s="111">
        <v>0</v>
      </c>
      <c r="AE216" s="111">
        <v>0</v>
      </c>
      <c r="AF216" s="111">
        <v>0</v>
      </c>
      <c r="AG216" s="118">
        <v>0</v>
      </c>
      <c r="AI216" s="111">
        <v>0</v>
      </c>
      <c r="AJ216" s="111">
        <v>0</v>
      </c>
      <c r="AK216" s="111">
        <v>0</v>
      </c>
      <c r="AL216" s="111">
        <v>0</v>
      </c>
      <c r="AM216" s="111">
        <v>0</v>
      </c>
      <c r="AN216" s="111">
        <v>0</v>
      </c>
      <c r="AO216" s="111">
        <v>0</v>
      </c>
      <c r="AP216" s="111">
        <v>0</v>
      </c>
      <c r="AQ216" s="111">
        <v>0</v>
      </c>
      <c r="AR216" t="s">
        <v>387</v>
      </c>
      <c r="AS216">
        <f t="shared" si="118"/>
        <v>0</v>
      </c>
      <c r="AT216">
        <f t="shared" si="97"/>
        <v>0</v>
      </c>
      <c r="AU216">
        <f t="shared" si="98"/>
        <v>0</v>
      </c>
      <c r="AV216" s="113">
        <f t="shared" si="99"/>
        <v>0</v>
      </c>
      <c r="AW216" s="97">
        <f t="shared" si="100"/>
        <v>0</v>
      </c>
      <c r="AX216" s="114">
        <f t="shared" si="101"/>
        <v>0</v>
      </c>
      <c r="AY216" s="114">
        <f t="shared" si="102"/>
        <v>0</v>
      </c>
      <c r="AZ216" s="114">
        <f t="shared" si="103"/>
        <v>0</v>
      </c>
      <c r="BB216" s="115">
        <f t="shared" si="104"/>
        <v>0</v>
      </c>
      <c r="BC216" s="116">
        <f t="shared" si="105"/>
        <v>0</v>
      </c>
      <c r="BD216" s="116">
        <f t="shared" si="106"/>
        <v>0</v>
      </c>
      <c r="BE216" s="97">
        <f t="shared" si="107"/>
        <v>0</v>
      </c>
      <c r="BG216" s="114">
        <f t="shared" si="119"/>
        <v>0.12</v>
      </c>
      <c r="BH216" s="114">
        <f t="shared" si="108"/>
        <v>0</v>
      </c>
      <c r="BI216" s="114">
        <f t="shared" si="120"/>
        <v>0</v>
      </c>
      <c r="BJ216" s="114">
        <f t="shared" si="109"/>
        <v>0</v>
      </c>
      <c r="BK216" s="114">
        <f t="shared" si="121"/>
        <v>0</v>
      </c>
      <c r="BL216" s="114">
        <f t="shared" si="110"/>
        <v>0</v>
      </c>
      <c r="BM216" s="117">
        <f t="shared" si="111"/>
        <v>0.12</v>
      </c>
      <c r="BN216" s="114">
        <f t="shared" si="112"/>
        <v>0</v>
      </c>
      <c r="BO216" s="114">
        <f t="shared" si="122"/>
        <v>0</v>
      </c>
      <c r="BP216" s="114">
        <f t="shared" si="113"/>
        <v>0</v>
      </c>
      <c r="BQ216" s="114">
        <f t="shared" si="123"/>
        <v>0</v>
      </c>
      <c r="BR216" s="114">
        <f t="shared" si="114"/>
        <v>0</v>
      </c>
      <c r="BS216" s="114">
        <f t="shared" si="124"/>
        <v>0</v>
      </c>
      <c r="BT216" s="114">
        <f t="shared" si="115"/>
        <v>0</v>
      </c>
      <c r="BU216">
        <f t="shared" si="116"/>
        <v>0</v>
      </c>
      <c r="BW216" s="71">
        <f t="shared" si="117"/>
        <v>0</v>
      </c>
      <c r="BX216" s="70">
        <f t="shared" si="125"/>
        <v>0</v>
      </c>
      <c r="BY216" s="111">
        <f t="shared" si="126"/>
        <v>0</v>
      </c>
      <c r="BZ216" s="70">
        <f t="shared" si="127"/>
        <v>0</v>
      </c>
    </row>
    <row r="217" spans="1:78" ht="15">
      <c r="A217" t="str">
        <f t="shared" si="128"/>
        <v>106912</v>
      </c>
      <c r="B217" t="s">
        <v>151</v>
      </c>
      <c r="C217" t="s">
        <v>387</v>
      </c>
      <c r="D217" t="s">
        <v>152</v>
      </c>
      <c r="E217" t="s">
        <v>153</v>
      </c>
      <c r="I217" t="s">
        <v>351</v>
      </c>
      <c r="J217" t="s">
        <v>351</v>
      </c>
      <c r="K217" s="119">
        <v>45657</v>
      </c>
      <c r="L217" s="111">
        <v>0.11</v>
      </c>
      <c r="M217" s="111">
        <v>0</v>
      </c>
      <c r="N217" s="111">
        <v>0</v>
      </c>
      <c r="O217" s="111">
        <v>0.11</v>
      </c>
      <c r="P217" s="111">
        <v>0.11</v>
      </c>
      <c r="Q217" s="111">
        <v>0</v>
      </c>
      <c r="R217" s="111">
        <v>0</v>
      </c>
      <c r="S217" s="111">
        <v>0.11</v>
      </c>
      <c r="T217" s="111">
        <v>0</v>
      </c>
      <c r="U217" s="111">
        <v>0</v>
      </c>
      <c r="V217" s="111">
        <v>0</v>
      </c>
      <c r="W217" s="111">
        <v>0</v>
      </c>
      <c r="X217" s="111">
        <v>0</v>
      </c>
      <c r="Y217" s="111">
        <v>0</v>
      </c>
      <c r="Z217" s="111">
        <v>0</v>
      </c>
      <c r="AA217" s="111">
        <v>0</v>
      </c>
      <c r="AB217" s="111">
        <v>0</v>
      </c>
      <c r="AC217" s="111">
        <v>0</v>
      </c>
      <c r="AD217" s="111">
        <v>0</v>
      </c>
      <c r="AE217" s="111">
        <v>0</v>
      </c>
      <c r="AF217" s="111">
        <v>0</v>
      </c>
      <c r="AG217" s="118">
        <v>0</v>
      </c>
      <c r="AI217" s="111">
        <v>0</v>
      </c>
      <c r="AJ217" s="111">
        <v>0</v>
      </c>
      <c r="AK217" s="111">
        <v>0</v>
      </c>
      <c r="AL217" s="111">
        <v>0</v>
      </c>
      <c r="AM217" s="111">
        <v>0</v>
      </c>
      <c r="AN217" s="111">
        <v>0</v>
      </c>
      <c r="AO217" s="111">
        <v>0</v>
      </c>
      <c r="AP217" s="111">
        <v>0</v>
      </c>
      <c r="AQ217" s="111">
        <v>0</v>
      </c>
      <c r="AR217" t="s">
        <v>387</v>
      </c>
      <c r="AS217">
        <f t="shared" si="118"/>
        <v>0</v>
      </c>
      <c r="AT217">
        <f t="shared" si="97"/>
        <v>0</v>
      </c>
      <c r="AU217">
        <f t="shared" si="98"/>
        <v>0</v>
      </c>
      <c r="AV217" s="113">
        <f t="shared" si="99"/>
        <v>0</v>
      </c>
      <c r="AW217" s="97">
        <f t="shared" si="100"/>
        <v>0</v>
      </c>
      <c r="AX217" s="114">
        <f t="shared" si="101"/>
        <v>0</v>
      </c>
      <c r="AY217" s="114">
        <f t="shared" si="102"/>
        <v>0</v>
      </c>
      <c r="AZ217" s="114">
        <f t="shared" si="103"/>
        <v>0</v>
      </c>
      <c r="BB217" s="115">
        <f t="shared" si="104"/>
        <v>0</v>
      </c>
      <c r="BC217" s="116">
        <f t="shared" si="105"/>
        <v>0</v>
      </c>
      <c r="BD217" s="116">
        <f t="shared" si="106"/>
        <v>0</v>
      </c>
      <c r="BE217" s="97">
        <f t="shared" si="107"/>
        <v>0</v>
      </c>
      <c r="BG217" s="114">
        <f t="shared" si="119"/>
        <v>0.11</v>
      </c>
      <c r="BH217" s="114">
        <f t="shared" si="108"/>
        <v>0</v>
      </c>
      <c r="BI217" s="114">
        <f t="shared" si="120"/>
        <v>0</v>
      </c>
      <c r="BJ217" s="114">
        <f t="shared" si="109"/>
        <v>0</v>
      </c>
      <c r="BK217" s="114">
        <f t="shared" si="121"/>
        <v>0</v>
      </c>
      <c r="BL217" s="114">
        <f t="shared" si="110"/>
        <v>0</v>
      </c>
      <c r="BM217" s="117">
        <f t="shared" si="111"/>
        <v>0.11</v>
      </c>
      <c r="BN217" s="114">
        <f t="shared" si="112"/>
        <v>0</v>
      </c>
      <c r="BO217" s="114">
        <f t="shared" si="122"/>
        <v>0</v>
      </c>
      <c r="BP217" s="114">
        <f t="shared" si="113"/>
        <v>0</v>
      </c>
      <c r="BQ217" s="114">
        <f t="shared" si="123"/>
        <v>0</v>
      </c>
      <c r="BR217" s="114">
        <f t="shared" si="114"/>
        <v>0</v>
      </c>
      <c r="BS217" s="114">
        <f t="shared" si="124"/>
        <v>0</v>
      </c>
      <c r="BT217" s="114">
        <f t="shared" si="115"/>
        <v>0</v>
      </c>
      <c r="BU217">
        <f t="shared" si="116"/>
        <v>0</v>
      </c>
      <c r="BW217" s="71">
        <f t="shared" si="117"/>
        <v>0</v>
      </c>
      <c r="BX217" s="70">
        <f t="shared" si="125"/>
        <v>0</v>
      </c>
      <c r="BY217" s="111">
        <f t="shared" si="126"/>
        <v>0</v>
      </c>
      <c r="BZ217" s="70">
        <f t="shared" si="127"/>
        <v>0</v>
      </c>
    </row>
    <row r="218" spans="1:78" ht="15">
      <c r="A218">
        <f t="shared" si="128"/>
        <v>0</v>
      </c>
      <c r="B218" t="s">
        <v>253</v>
      </c>
      <c r="C218">
        <v>0</v>
      </c>
      <c r="L218" s="111">
        <v>1.8499999999999999</v>
      </c>
      <c r="M218" s="111">
        <v>0</v>
      </c>
      <c r="N218" s="111">
        <v>0</v>
      </c>
      <c r="O218" s="111">
        <v>1.8499999999999999</v>
      </c>
      <c r="P218" s="111">
        <v>0.89638614600000011</v>
      </c>
      <c r="Q218" s="111">
        <v>0</v>
      </c>
      <c r="R218" s="111">
        <v>0</v>
      </c>
      <c r="S218" s="111">
        <v>0.89638614600000011</v>
      </c>
      <c r="T218" s="111">
        <v>0</v>
      </c>
      <c r="U218" s="111">
        <v>0</v>
      </c>
      <c r="V218" s="111">
        <v>0</v>
      </c>
      <c r="W218" s="111">
        <v>0</v>
      </c>
      <c r="X218" s="111">
        <v>0</v>
      </c>
      <c r="Y218" s="111">
        <v>0</v>
      </c>
      <c r="Z218" s="111">
        <v>0</v>
      </c>
      <c r="AA218" s="111">
        <v>0</v>
      </c>
      <c r="AB218" s="111">
        <v>0.95361385400000009</v>
      </c>
      <c r="AC218" s="111">
        <v>0</v>
      </c>
      <c r="AD218" s="111">
        <v>0</v>
      </c>
      <c r="AE218" s="111">
        <v>0</v>
      </c>
      <c r="AF218" s="111">
        <v>0</v>
      </c>
      <c r="AG218" s="118">
        <v>0</v>
      </c>
      <c r="AI218" s="111">
        <v>0</v>
      </c>
      <c r="AJ218" s="111">
        <v>0</v>
      </c>
      <c r="AK218" s="111">
        <v>0</v>
      </c>
      <c r="AL218" s="111">
        <v>0</v>
      </c>
      <c r="AM218" s="111">
        <v>0</v>
      </c>
      <c r="AN218" s="111">
        <v>0</v>
      </c>
      <c r="AO218" s="111">
        <v>0</v>
      </c>
      <c r="AP218" s="111">
        <v>0</v>
      </c>
      <c r="AQ218" s="111">
        <v>0</v>
      </c>
      <c r="AS218">
        <f t="shared" si="118"/>
        <v>1</v>
      </c>
      <c r="AT218">
        <f t="shared" si="97"/>
        <v>-1</v>
      </c>
      <c r="AU218">
        <f t="shared" si="98"/>
        <v>0</v>
      </c>
      <c r="AV218" s="113">
        <f t="shared" si="99"/>
        <v>0</v>
      </c>
      <c r="AW218" s="97">
        <f t="shared" si="100"/>
        <v>0.51546694810810822</v>
      </c>
      <c r="AX218" s="114">
        <f t="shared" si="101"/>
        <v>0</v>
      </c>
      <c r="AY218" s="114">
        <f t="shared" si="102"/>
        <v>0</v>
      </c>
      <c r="AZ218" s="114">
        <f t="shared" si="103"/>
        <v>-3.3306690738754696E-16</v>
      </c>
      <c r="BB218" s="115">
        <f t="shared" si="104"/>
        <v>0</v>
      </c>
      <c r="BC218" s="116">
        <f t="shared" si="105"/>
        <v>0</v>
      </c>
      <c r="BD218" s="116">
        <f t="shared" si="106"/>
        <v>0</v>
      </c>
      <c r="BE218" s="97">
        <f t="shared" si="107"/>
        <v>0</v>
      </c>
      <c r="BG218" s="114">
        <f t="shared" si="119"/>
        <v>0.89638614599999999</v>
      </c>
      <c r="BH218" s="114">
        <f t="shared" si="108"/>
        <v>0</v>
      </c>
      <c r="BI218" s="114">
        <f t="shared" si="120"/>
        <v>0.95361385399999998</v>
      </c>
      <c r="BJ218" s="114">
        <f t="shared" si="109"/>
        <v>0</v>
      </c>
      <c r="BK218" s="114">
        <f t="shared" si="121"/>
        <v>0</v>
      </c>
      <c r="BL218" s="114">
        <f t="shared" si="110"/>
        <v>0</v>
      </c>
      <c r="BM218" s="117">
        <f t="shared" si="111"/>
        <v>1.85</v>
      </c>
      <c r="BN218" s="114">
        <f t="shared" si="112"/>
        <v>0</v>
      </c>
      <c r="BO218" s="114">
        <f t="shared" si="122"/>
        <v>0</v>
      </c>
      <c r="BP218" s="114">
        <f t="shared" si="113"/>
        <v>0</v>
      </c>
      <c r="BQ218" s="114">
        <f t="shared" si="123"/>
        <v>0</v>
      </c>
      <c r="BR218" s="114">
        <f t="shared" si="114"/>
        <v>0</v>
      </c>
      <c r="BS218" s="114">
        <f t="shared" si="124"/>
        <v>0</v>
      </c>
      <c r="BT218" s="114">
        <f t="shared" si="115"/>
        <v>0</v>
      </c>
      <c r="BU218">
        <f t="shared" si="116"/>
        <v>0</v>
      </c>
      <c r="BW218" s="71">
        <f t="shared" si="117"/>
        <v>0</v>
      </c>
      <c r="BX218" s="70">
        <f t="shared" si="125"/>
        <v>0</v>
      </c>
      <c r="BY218" s="111">
        <f t="shared" si="126"/>
        <v>0</v>
      </c>
      <c r="BZ218" s="70">
        <f t="shared" si="127"/>
        <v>0</v>
      </c>
    </row>
    <row r="219" spans="1:78" ht="15">
      <c r="A219">
        <f t="shared" si="128"/>
        <v>0</v>
      </c>
      <c r="C219">
        <v>0</v>
      </c>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c r="AI219" s="111"/>
      <c r="AJ219" s="111"/>
      <c r="AK219" s="111"/>
      <c r="AL219" s="111"/>
      <c r="AM219" s="111"/>
      <c r="AN219" s="111"/>
      <c r="AO219" s="111"/>
      <c r="AP219" s="111"/>
      <c r="AQ219" s="111"/>
      <c r="AS219">
        <f t="shared" si="118"/>
        <v>0</v>
      </c>
      <c r="AT219">
        <f t="shared" si="97"/>
        <v>0</v>
      </c>
      <c r="AU219">
        <f t="shared" si="98"/>
        <v>0</v>
      </c>
      <c r="AV219" s="113">
        <f t="shared" si="99"/>
        <v>0</v>
      </c>
      <c r="AW219" s="97">
        <f t="shared" si="100"/>
        <v>0</v>
      </c>
      <c r="AX219" s="114">
        <f t="shared" si="101"/>
        <v>0</v>
      </c>
      <c r="AY219" s="114">
        <f t="shared" si="102"/>
        <v>0</v>
      </c>
      <c r="AZ219" s="114">
        <f t="shared" si="103"/>
        <v>0</v>
      </c>
      <c r="BB219" s="115">
        <f t="shared" si="104"/>
        <v>0</v>
      </c>
      <c r="BC219" s="116">
        <f t="shared" si="105"/>
        <v>0</v>
      </c>
      <c r="BD219" s="116">
        <f t="shared" si="106"/>
        <v>0</v>
      </c>
      <c r="BE219" s="97">
        <f t="shared" si="107"/>
        <v>0</v>
      </c>
      <c r="BG219" s="114">
        <f t="shared" si="119"/>
        <v>0</v>
      </c>
      <c r="BH219" s="114">
        <f t="shared" si="108"/>
        <v>0</v>
      </c>
      <c r="BI219" s="114">
        <f t="shared" si="120"/>
        <v>0</v>
      </c>
      <c r="BJ219" s="114">
        <f t="shared" si="109"/>
        <v>0</v>
      </c>
      <c r="BK219" s="114">
        <f t="shared" si="121"/>
        <v>0</v>
      </c>
      <c r="BL219" s="114">
        <f t="shared" si="110"/>
        <v>0</v>
      </c>
      <c r="BM219" s="117">
        <f t="shared" si="111"/>
        <v>0</v>
      </c>
      <c r="BN219" s="114">
        <f t="shared" si="112"/>
        <v>0</v>
      </c>
      <c r="BO219" s="114">
        <f t="shared" si="122"/>
        <v>0</v>
      </c>
      <c r="BP219" s="114">
        <f t="shared" si="113"/>
        <v>0</v>
      </c>
      <c r="BQ219" s="114">
        <f t="shared" si="123"/>
        <v>0</v>
      </c>
      <c r="BR219" s="114">
        <f t="shared" si="114"/>
        <v>0</v>
      </c>
      <c r="BS219" s="114">
        <f t="shared" si="124"/>
        <v>0</v>
      </c>
      <c r="BT219" s="114">
        <f t="shared" si="115"/>
        <v>0</v>
      </c>
      <c r="BU219">
        <f t="shared" si="116"/>
        <v>0</v>
      </c>
      <c r="BW219" s="71">
        <f t="shared" si="117"/>
        <v>0</v>
      </c>
      <c r="BX219" s="70" t="e">
        <f t="shared" si="125"/>
        <v>#DIV/0!</v>
      </c>
      <c r="BY219" s="111">
        <f t="shared" si="126"/>
        <v>0</v>
      </c>
      <c r="BZ219" s="70">
        <f t="shared" si="127"/>
        <v>0</v>
      </c>
    </row>
    <row r="220" spans="1:78" ht="15">
      <c r="A220" t="str">
        <f t="shared" si="128"/>
        <v>470245</v>
      </c>
      <c r="B220" t="s">
        <v>169</v>
      </c>
      <c r="C220" t="s">
        <v>388</v>
      </c>
      <c r="D220" t="s">
        <v>170</v>
      </c>
      <c r="E220" t="s">
        <v>171</v>
      </c>
      <c r="G220" t="s">
        <v>345</v>
      </c>
      <c r="I220" t="s">
        <v>346</v>
      </c>
      <c r="J220" t="s">
        <v>347</v>
      </c>
      <c r="K220" s="119">
        <v>45379</v>
      </c>
      <c r="L220" s="111">
        <v>0.1</v>
      </c>
      <c r="M220" s="111">
        <v>0</v>
      </c>
      <c r="N220" s="111">
        <v>0</v>
      </c>
      <c r="O220" s="111">
        <v>0.1</v>
      </c>
      <c r="P220" s="111">
        <v>0.1</v>
      </c>
      <c r="Q220" s="111">
        <v>0</v>
      </c>
      <c r="R220" s="111">
        <v>0</v>
      </c>
      <c r="S220" s="111">
        <v>0.1</v>
      </c>
      <c r="T220" s="111">
        <v>8.6679999999999993E-2</v>
      </c>
      <c r="U220" s="111">
        <v>0</v>
      </c>
      <c r="V220" s="111">
        <v>0</v>
      </c>
      <c r="W220" s="111">
        <v>8.6679999999999993E-2</v>
      </c>
      <c r="X220" s="111">
        <v>0</v>
      </c>
      <c r="Y220" s="111">
        <v>0</v>
      </c>
      <c r="Z220" s="111">
        <v>0</v>
      </c>
      <c r="AA220" s="111">
        <v>0</v>
      </c>
      <c r="AB220" s="111">
        <v>0</v>
      </c>
      <c r="AC220" s="111">
        <v>0</v>
      </c>
      <c r="AD220" s="111">
        <v>0</v>
      </c>
      <c r="AE220" s="111">
        <v>0</v>
      </c>
      <c r="AF220" s="111">
        <v>0</v>
      </c>
      <c r="AG220" s="118">
        <v>0</v>
      </c>
      <c r="AI220" s="111">
        <v>0</v>
      </c>
      <c r="AJ220" s="111">
        <v>0</v>
      </c>
      <c r="AK220" s="111">
        <v>0</v>
      </c>
      <c r="AL220" s="111">
        <v>0</v>
      </c>
      <c r="AM220" s="111">
        <v>0</v>
      </c>
      <c r="AN220" s="111">
        <v>0</v>
      </c>
      <c r="AO220" s="111">
        <v>0</v>
      </c>
      <c r="AP220" s="111">
        <v>0</v>
      </c>
      <c r="AQ220" s="111">
        <v>0</v>
      </c>
      <c r="AR220" t="s">
        <v>388</v>
      </c>
      <c r="AS220">
        <f t="shared" si="118"/>
        <v>1</v>
      </c>
      <c r="AT220">
        <f t="shared" si="97"/>
        <v>0</v>
      </c>
      <c r="AU220">
        <f t="shared" si="98"/>
        <v>1</v>
      </c>
      <c r="AV220" s="113">
        <f t="shared" si="99"/>
        <v>0.8667999999999999</v>
      </c>
      <c r="AW220" s="97">
        <f t="shared" si="100"/>
        <v>0</v>
      </c>
      <c r="AX220" s="114">
        <f t="shared" si="101"/>
        <v>0</v>
      </c>
      <c r="AY220" s="114">
        <f t="shared" si="102"/>
        <v>0</v>
      </c>
      <c r="AZ220" s="114">
        <f t="shared" si="103"/>
        <v>0</v>
      </c>
      <c r="BB220" s="115">
        <f t="shared" si="104"/>
        <v>0</v>
      </c>
      <c r="BC220" s="116">
        <f t="shared" si="105"/>
        <v>0</v>
      </c>
      <c r="BD220" s="116">
        <f t="shared" si="106"/>
        <v>0</v>
      </c>
      <c r="BE220" s="97">
        <f t="shared" si="107"/>
        <v>0</v>
      </c>
      <c r="BG220" s="114">
        <f t="shared" si="119"/>
        <v>0.1</v>
      </c>
      <c r="BH220" s="114">
        <f t="shared" si="108"/>
        <v>0</v>
      </c>
      <c r="BI220" s="114">
        <f t="shared" si="120"/>
        <v>0</v>
      </c>
      <c r="BJ220" s="114">
        <f t="shared" si="109"/>
        <v>0</v>
      </c>
      <c r="BK220" s="114">
        <f t="shared" si="121"/>
        <v>0</v>
      </c>
      <c r="BL220" s="114">
        <f t="shared" si="110"/>
        <v>0</v>
      </c>
      <c r="BM220" s="117">
        <f t="shared" si="111"/>
        <v>0.1</v>
      </c>
      <c r="BN220" s="114">
        <f t="shared" si="112"/>
        <v>0</v>
      </c>
      <c r="BO220" s="114">
        <f t="shared" si="122"/>
        <v>8.6679999999999993E-2</v>
      </c>
      <c r="BP220" s="114">
        <f t="shared" si="113"/>
        <v>0</v>
      </c>
      <c r="BQ220" s="114">
        <f t="shared" si="123"/>
        <v>0</v>
      </c>
      <c r="BR220" s="114">
        <f t="shared" si="114"/>
        <v>0</v>
      </c>
      <c r="BS220" s="114">
        <f t="shared" si="124"/>
        <v>8.6679999999999993E-2</v>
      </c>
      <c r="BT220" s="114">
        <f t="shared" si="115"/>
        <v>0</v>
      </c>
      <c r="BU220">
        <f t="shared" si="116"/>
        <v>0.8667999999999999</v>
      </c>
      <c r="BV220">
        <v>0.86680000000000001</v>
      </c>
      <c r="BW220" s="71">
        <f t="shared" si="117"/>
        <v>1.1102230246251565E-16</v>
      </c>
      <c r="BX220" s="70">
        <f t="shared" si="125"/>
        <v>0</v>
      </c>
      <c r="BY220" s="111">
        <f t="shared" si="126"/>
        <v>0</v>
      </c>
      <c r="BZ220" s="70">
        <f t="shared" si="127"/>
        <v>0</v>
      </c>
    </row>
    <row r="221" spans="1:78" ht="15">
      <c r="A221" t="str">
        <f t="shared" si="128"/>
        <v>470245</v>
      </c>
      <c r="B221" t="s">
        <v>169</v>
      </c>
      <c r="C221" t="s">
        <v>388</v>
      </c>
      <c r="D221" t="s">
        <v>170</v>
      </c>
      <c r="E221" t="s">
        <v>171</v>
      </c>
      <c r="G221" t="s">
        <v>345</v>
      </c>
      <c r="I221" t="s">
        <v>349</v>
      </c>
      <c r="J221" t="s">
        <v>349</v>
      </c>
      <c r="K221" s="119">
        <v>45471</v>
      </c>
      <c r="L221" s="111">
        <v>0.1</v>
      </c>
      <c r="M221" s="111">
        <v>0</v>
      </c>
      <c r="N221" s="111">
        <v>0</v>
      </c>
      <c r="O221" s="111">
        <v>0.1</v>
      </c>
      <c r="P221" s="111">
        <v>0.1</v>
      </c>
      <c r="Q221" s="111">
        <v>0</v>
      </c>
      <c r="R221" s="111">
        <v>0</v>
      </c>
      <c r="S221" s="111">
        <v>0.1</v>
      </c>
      <c r="T221" s="111">
        <v>8.6679999999999993E-2</v>
      </c>
      <c r="U221" s="111">
        <v>0</v>
      </c>
      <c r="V221" s="111">
        <v>0</v>
      </c>
      <c r="W221" s="111">
        <v>8.6679999999999993E-2</v>
      </c>
      <c r="X221" s="111">
        <v>0</v>
      </c>
      <c r="Y221" s="111">
        <v>0</v>
      </c>
      <c r="Z221" s="111">
        <v>0</v>
      </c>
      <c r="AA221" s="111">
        <v>0</v>
      </c>
      <c r="AB221" s="111">
        <v>0</v>
      </c>
      <c r="AC221" s="111">
        <v>0</v>
      </c>
      <c r="AD221" s="111">
        <v>0</v>
      </c>
      <c r="AE221" s="111">
        <v>0</v>
      </c>
      <c r="AF221" s="111">
        <v>0</v>
      </c>
      <c r="AG221" s="118">
        <v>0</v>
      </c>
      <c r="AI221" s="111">
        <v>0</v>
      </c>
      <c r="AJ221" s="111">
        <v>0</v>
      </c>
      <c r="AK221" s="111">
        <v>0</v>
      </c>
      <c r="AL221" s="111">
        <v>0</v>
      </c>
      <c r="AM221" s="111">
        <v>0</v>
      </c>
      <c r="AN221" s="111">
        <v>0</v>
      </c>
      <c r="AO221" s="111">
        <v>0</v>
      </c>
      <c r="AP221" s="111">
        <v>0</v>
      </c>
      <c r="AQ221" s="111">
        <v>0</v>
      </c>
      <c r="AR221" t="s">
        <v>388</v>
      </c>
      <c r="AS221">
        <f t="shared" si="118"/>
        <v>0</v>
      </c>
      <c r="AT221">
        <f t="shared" si="97"/>
        <v>0</v>
      </c>
      <c r="AU221">
        <f t="shared" si="98"/>
        <v>0</v>
      </c>
      <c r="AV221" s="113">
        <f t="shared" si="99"/>
        <v>0.8667999999999999</v>
      </c>
      <c r="AW221" s="97">
        <f t="shared" si="100"/>
        <v>0</v>
      </c>
      <c r="AX221" s="114">
        <f t="shared" si="101"/>
        <v>0</v>
      </c>
      <c r="AY221" s="114">
        <f t="shared" si="102"/>
        <v>0</v>
      </c>
      <c r="AZ221" s="114">
        <f t="shared" si="103"/>
        <v>0</v>
      </c>
      <c r="BB221" s="115">
        <f t="shared" si="104"/>
        <v>0</v>
      </c>
      <c r="BC221" s="116">
        <f t="shared" si="105"/>
        <v>0</v>
      </c>
      <c r="BD221" s="116">
        <f t="shared" si="106"/>
        <v>0</v>
      </c>
      <c r="BE221" s="97">
        <f t="shared" si="107"/>
        <v>0</v>
      </c>
      <c r="BG221" s="114">
        <f t="shared" si="119"/>
        <v>0.1</v>
      </c>
      <c r="BH221" s="114">
        <f t="shared" si="108"/>
        <v>0</v>
      </c>
      <c r="BI221" s="114">
        <f t="shared" si="120"/>
        <v>0</v>
      </c>
      <c r="BJ221" s="114">
        <f t="shared" si="109"/>
        <v>0</v>
      </c>
      <c r="BK221" s="114">
        <f t="shared" si="121"/>
        <v>0</v>
      </c>
      <c r="BL221" s="114">
        <f t="shared" si="110"/>
        <v>0</v>
      </c>
      <c r="BM221" s="117">
        <f t="shared" si="111"/>
        <v>0.1</v>
      </c>
      <c r="BN221" s="114">
        <f t="shared" si="112"/>
        <v>0</v>
      </c>
      <c r="BO221" s="114">
        <f t="shared" si="122"/>
        <v>8.6679999999999993E-2</v>
      </c>
      <c r="BP221" s="114">
        <f t="shared" si="113"/>
        <v>0</v>
      </c>
      <c r="BQ221" s="114">
        <f t="shared" si="123"/>
        <v>0</v>
      </c>
      <c r="BR221" s="114">
        <f t="shared" si="114"/>
        <v>0</v>
      </c>
      <c r="BS221" s="114">
        <f t="shared" si="124"/>
        <v>8.6679999999999993E-2</v>
      </c>
      <c r="BT221" s="114">
        <f t="shared" si="115"/>
        <v>0</v>
      </c>
      <c r="BU221">
        <f t="shared" si="116"/>
        <v>0</v>
      </c>
      <c r="BW221" s="71">
        <f t="shared" si="117"/>
        <v>0</v>
      </c>
      <c r="BX221" s="70">
        <f t="shared" si="125"/>
        <v>0</v>
      </c>
      <c r="BY221" s="111">
        <f t="shared" si="126"/>
        <v>0</v>
      </c>
      <c r="BZ221" s="70">
        <f t="shared" si="127"/>
        <v>0</v>
      </c>
    </row>
    <row r="222" spans="1:78" ht="15">
      <c r="A222" t="str">
        <f t="shared" si="128"/>
        <v>470245</v>
      </c>
      <c r="B222" t="s">
        <v>169</v>
      </c>
      <c r="C222" t="s">
        <v>388</v>
      </c>
      <c r="D222" t="s">
        <v>170</v>
      </c>
      <c r="E222" t="s">
        <v>171</v>
      </c>
      <c r="G222" t="s">
        <v>345</v>
      </c>
      <c r="I222" t="s">
        <v>350</v>
      </c>
      <c r="J222" t="s">
        <v>350</v>
      </c>
      <c r="K222" s="119">
        <v>45565</v>
      </c>
      <c r="L222" s="111">
        <v>0.08</v>
      </c>
      <c r="M222" s="111">
        <v>0</v>
      </c>
      <c r="N222" s="111">
        <v>0</v>
      </c>
      <c r="O222" s="111">
        <v>0.08</v>
      </c>
      <c r="P222" s="111">
        <v>0.08</v>
      </c>
      <c r="Q222" s="111">
        <v>0</v>
      </c>
      <c r="R222" s="111">
        <v>0</v>
      </c>
      <c r="S222" s="111">
        <v>0.08</v>
      </c>
      <c r="T222" s="111">
        <v>6.9344000000000003E-2</v>
      </c>
      <c r="U222" s="111">
        <v>0</v>
      </c>
      <c r="V222" s="111">
        <v>0</v>
      </c>
      <c r="W222" s="111">
        <v>6.9344000000000003E-2</v>
      </c>
      <c r="X222" s="111">
        <v>0</v>
      </c>
      <c r="Y222" s="111">
        <v>0</v>
      </c>
      <c r="Z222" s="111">
        <v>0</v>
      </c>
      <c r="AA222" s="111">
        <v>0</v>
      </c>
      <c r="AB222" s="111">
        <v>0</v>
      </c>
      <c r="AC222" s="111">
        <v>0</v>
      </c>
      <c r="AD222" s="111">
        <v>0</v>
      </c>
      <c r="AE222" s="111">
        <v>0</v>
      </c>
      <c r="AF222" s="111">
        <v>0</v>
      </c>
      <c r="AG222" s="118">
        <v>0</v>
      </c>
      <c r="AI222" s="111">
        <v>0</v>
      </c>
      <c r="AJ222" s="111">
        <v>0</v>
      </c>
      <c r="AK222" s="111">
        <v>0</v>
      </c>
      <c r="AL222" s="111">
        <v>0</v>
      </c>
      <c r="AM222" s="111">
        <v>0</v>
      </c>
      <c r="AN222" s="111">
        <v>0</v>
      </c>
      <c r="AO222" s="111">
        <v>0</v>
      </c>
      <c r="AP222" s="111">
        <v>0</v>
      </c>
      <c r="AQ222" s="111">
        <v>0</v>
      </c>
      <c r="AR222" t="s">
        <v>388</v>
      </c>
      <c r="AS222">
        <f t="shared" si="118"/>
        <v>0</v>
      </c>
      <c r="AT222">
        <f t="shared" si="97"/>
        <v>0</v>
      </c>
      <c r="AU222">
        <f t="shared" si="98"/>
        <v>0</v>
      </c>
      <c r="AV222" s="113">
        <f t="shared" si="99"/>
        <v>0.86680000000000001</v>
      </c>
      <c r="AW222" s="97">
        <f t="shared" si="100"/>
        <v>0</v>
      </c>
      <c r="AX222" s="114">
        <f t="shared" si="101"/>
        <v>0</v>
      </c>
      <c r="AY222" s="114">
        <f t="shared" si="102"/>
        <v>0</v>
      </c>
      <c r="AZ222" s="114">
        <f t="shared" si="103"/>
        <v>0</v>
      </c>
      <c r="BB222" s="115">
        <f t="shared" si="104"/>
        <v>0</v>
      </c>
      <c r="BC222" s="116">
        <f t="shared" si="105"/>
        <v>0</v>
      </c>
      <c r="BD222" s="116">
        <f t="shared" si="106"/>
        <v>0</v>
      </c>
      <c r="BE222" s="97">
        <f t="shared" si="107"/>
        <v>0</v>
      </c>
      <c r="BG222" s="114">
        <f t="shared" si="119"/>
        <v>0.08</v>
      </c>
      <c r="BH222" s="114">
        <f t="shared" si="108"/>
        <v>0</v>
      </c>
      <c r="BI222" s="114">
        <f t="shared" si="120"/>
        <v>0</v>
      </c>
      <c r="BJ222" s="114">
        <f t="shared" si="109"/>
        <v>0</v>
      </c>
      <c r="BK222" s="114">
        <f t="shared" si="121"/>
        <v>0</v>
      </c>
      <c r="BL222" s="114">
        <f t="shared" si="110"/>
        <v>0</v>
      </c>
      <c r="BM222" s="117">
        <f t="shared" si="111"/>
        <v>0.08</v>
      </c>
      <c r="BN222" s="114">
        <f t="shared" si="112"/>
        <v>0</v>
      </c>
      <c r="BO222" s="114">
        <f t="shared" si="122"/>
        <v>6.9344000000000003E-2</v>
      </c>
      <c r="BP222" s="114">
        <f t="shared" si="113"/>
        <v>0</v>
      </c>
      <c r="BQ222" s="114">
        <f t="shared" si="123"/>
        <v>0</v>
      </c>
      <c r="BR222" s="114">
        <f t="shared" si="114"/>
        <v>0</v>
      </c>
      <c r="BS222" s="114">
        <f t="shared" si="124"/>
        <v>6.9344000000000003E-2</v>
      </c>
      <c r="BT222" s="114">
        <f t="shared" si="115"/>
        <v>0</v>
      </c>
      <c r="BU222">
        <f t="shared" si="116"/>
        <v>0</v>
      </c>
      <c r="BW222" s="71">
        <f t="shared" si="117"/>
        <v>0</v>
      </c>
      <c r="BX222" s="70">
        <f t="shared" si="125"/>
        <v>0</v>
      </c>
      <c r="BY222" s="111">
        <f t="shared" si="126"/>
        <v>0</v>
      </c>
      <c r="BZ222" s="70">
        <f t="shared" si="127"/>
        <v>0</v>
      </c>
    </row>
    <row r="223" spans="1:78" ht="15">
      <c r="A223" t="str">
        <f t="shared" si="128"/>
        <v>470245</v>
      </c>
      <c r="B223" t="s">
        <v>169</v>
      </c>
      <c r="C223" t="s">
        <v>388</v>
      </c>
      <c r="D223" t="s">
        <v>170</v>
      </c>
      <c r="E223" t="s">
        <v>171</v>
      </c>
      <c r="G223" t="s">
        <v>345</v>
      </c>
      <c r="I223" t="s">
        <v>351</v>
      </c>
      <c r="J223" t="s">
        <v>351</v>
      </c>
      <c r="K223" s="119">
        <v>45657</v>
      </c>
      <c r="L223" s="111">
        <v>0.1</v>
      </c>
      <c r="M223" s="111">
        <v>0</v>
      </c>
      <c r="N223" s="111">
        <v>0</v>
      </c>
      <c r="O223" s="111">
        <v>0.1</v>
      </c>
      <c r="P223" s="111">
        <v>0.1</v>
      </c>
      <c r="Q223" s="111">
        <v>0</v>
      </c>
      <c r="R223" s="111">
        <v>0</v>
      </c>
      <c r="S223" s="111">
        <v>0.1</v>
      </c>
      <c r="T223" s="111">
        <v>8.6679999999999993E-2</v>
      </c>
      <c r="U223" s="111">
        <v>0</v>
      </c>
      <c r="V223" s="111">
        <v>0</v>
      </c>
      <c r="W223" s="111">
        <v>8.6679999999999993E-2</v>
      </c>
      <c r="X223" s="111">
        <v>0</v>
      </c>
      <c r="Y223" s="111">
        <v>0</v>
      </c>
      <c r="Z223" s="111">
        <v>0</v>
      </c>
      <c r="AA223" s="111">
        <v>0</v>
      </c>
      <c r="AB223" s="111">
        <v>0</v>
      </c>
      <c r="AC223" s="111">
        <v>0</v>
      </c>
      <c r="AD223" s="111">
        <v>0</v>
      </c>
      <c r="AE223" s="111">
        <v>0</v>
      </c>
      <c r="AF223" s="111">
        <v>0</v>
      </c>
      <c r="AG223" s="118">
        <v>0</v>
      </c>
      <c r="AI223" s="111">
        <v>0</v>
      </c>
      <c r="AJ223" s="111">
        <v>0</v>
      </c>
      <c r="AK223" s="111">
        <v>0</v>
      </c>
      <c r="AL223" s="111">
        <v>0</v>
      </c>
      <c r="AM223" s="111">
        <v>0</v>
      </c>
      <c r="AN223" s="111">
        <v>0</v>
      </c>
      <c r="AO223" s="111">
        <v>0</v>
      </c>
      <c r="AP223" s="111">
        <v>0</v>
      </c>
      <c r="AQ223" s="111">
        <v>0</v>
      </c>
      <c r="AR223" t="s">
        <v>388</v>
      </c>
      <c r="AS223">
        <f t="shared" si="118"/>
        <v>0</v>
      </c>
      <c r="AT223">
        <f t="shared" si="97"/>
        <v>0</v>
      </c>
      <c r="AU223">
        <f t="shared" si="98"/>
        <v>0</v>
      </c>
      <c r="AV223" s="113">
        <f t="shared" si="99"/>
        <v>0.8667999999999999</v>
      </c>
      <c r="AW223" s="97">
        <f t="shared" si="100"/>
        <v>0</v>
      </c>
      <c r="AX223" s="114">
        <f t="shared" si="101"/>
        <v>0</v>
      </c>
      <c r="AY223" s="114">
        <f t="shared" si="102"/>
        <v>0</v>
      </c>
      <c r="AZ223" s="114">
        <f t="shared" si="103"/>
        <v>0</v>
      </c>
      <c r="BB223" s="115">
        <f t="shared" si="104"/>
        <v>0</v>
      </c>
      <c r="BC223" s="116">
        <f t="shared" si="105"/>
        <v>0</v>
      </c>
      <c r="BD223" s="116">
        <f t="shared" si="106"/>
        <v>0</v>
      </c>
      <c r="BE223" s="97">
        <f t="shared" si="107"/>
        <v>0</v>
      </c>
      <c r="BG223" s="114">
        <f t="shared" si="119"/>
        <v>0.1</v>
      </c>
      <c r="BH223" s="114">
        <f t="shared" si="108"/>
        <v>0</v>
      </c>
      <c r="BI223" s="114">
        <f t="shared" si="120"/>
        <v>0</v>
      </c>
      <c r="BJ223" s="114">
        <f t="shared" si="109"/>
        <v>0</v>
      </c>
      <c r="BK223" s="114">
        <f t="shared" si="121"/>
        <v>0</v>
      </c>
      <c r="BL223" s="114">
        <f t="shared" si="110"/>
        <v>0</v>
      </c>
      <c r="BM223" s="117">
        <f t="shared" si="111"/>
        <v>0.1</v>
      </c>
      <c r="BN223" s="114">
        <f t="shared" si="112"/>
        <v>0</v>
      </c>
      <c r="BO223" s="114">
        <f t="shared" si="122"/>
        <v>8.6679999999999993E-2</v>
      </c>
      <c r="BP223" s="114">
        <f t="shared" si="113"/>
        <v>0</v>
      </c>
      <c r="BQ223" s="114">
        <f t="shared" si="123"/>
        <v>0</v>
      </c>
      <c r="BR223" s="114">
        <f t="shared" si="114"/>
        <v>0</v>
      </c>
      <c r="BS223" s="114">
        <f t="shared" si="124"/>
        <v>8.6679999999999993E-2</v>
      </c>
      <c r="BT223" s="114">
        <f t="shared" si="115"/>
        <v>0</v>
      </c>
      <c r="BU223">
        <f t="shared" si="116"/>
        <v>0</v>
      </c>
      <c r="BW223" s="71">
        <f t="shared" si="117"/>
        <v>0</v>
      </c>
      <c r="BX223" s="70">
        <f t="shared" si="125"/>
        <v>0</v>
      </c>
      <c r="BY223" s="111">
        <f t="shared" si="126"/>
        <v>0</v>
      </c>
      <c r="BZ223" s="70">
        <f t="shared" si="127"/>
        <v>0</v>
      </c>
    </row>
    <row r="224" spans="1:78" ht="15">
      <c r="A224">
        <f t="shared" si="128"/>
        <v>0</v>
      </c>
      <c r="B224" t="s">
        <v>253</v>
      </c>
      <c r="C224">
        <v>0</v>
      </c>
      <c r="L224" s="111">
        <v>0.38</v>
      </c>
      <c r="M224" s="111">
        <v>0</v>
      </c>
      <c r="N224" s="111">
        <v>0</v>
      </c>
      <c r="O224" s="111">
        <v>0.38</v>
      </c>
      <c r="P224" s="111">
        <v>0.38</v>
      </c>
      <c r="Q224" s="111">
        <v>0</v>
      </c>
      <c r="R224" s="111">
        <v>0</v>
      </c>
      <c r="S224" s="111">
        <v>0.38</v>
      </c>
      <c r="T224" s="111">
        <v>0.32938399999999995</v>
      </c>
      <c r="U224" s="111">
        <v>0</v>
      </c>
      <c r="V224" s="111">
        <v>0</v>
      </c>
      <c r="W224" s="111">
        <v>0.32938399999999995</v>
      </c>
      <c r="X224" s="111">
        <v>0</v>
      </c>
      <c r="Y224" s="111">
        <v>0</v>
      </c>
      <c r="Z224" s="111">
        <v>0</v>
      </c>
      <c r="AA224" s="111">
        <v>0</v>
      </c>
      <c r="AB224" s="111">
        <v>0</v>
      </c>
      <c r="AC224" s="111">
        <v>0</v>
      </c>
      <c r="AD224" s="111">
        <v>0</v>
      </c>
      <c r="AE224" s="111">
        <v>0</v>
      </c>
      <c r="AF224" s="111">
        <v>0</v>
      </c>
      <c r="AG224" s="118">
        <v>0</v>
      </c>
      <c r="AI224" s="111">
        <v>0</v>
      </c>
      <c r="AJ224" s="111">
        <v>0</v>
      </c>
      <c r="AK224" s="111">
        <v>0</v>
      </c>
      <c r="AL224" s="111">
        <v>0</v>
      </c>
      <c r="AM224" s="111">
        <v>0</v>
      </c>
      <c r="AN224" s="111">
        <v>0</v>
      </c>
      <c r="AO224" s="111">
        <v>0</v>
      </c>
      <c r="AP224" s="111">
        <v>0</v>
      </c>
      <c r="AQ224" s="111">
        <v>0</v>
      </c>
      <c r="AS224">
        <f t="shared" si="118"/>
        <v>1</v>
      </c>
      <c r="AT224">
        <f t="shared" si="97"/>
        <v>-1</v>
      </c>
      <c r="AU224">
        <f t="shared" si="98"/>
        <v>0</v>
      </c>
      <c r="AV224" s="113">
        <f t="shared" si="99"/>
        <v>0.8667999999999999</v>
      </c>
      <c r="AW224" s="97">
        <f t="shared" si="100"/>
        <v>0</v>
      </c>
      <c r="AX224" s="114">
        <f t="shared" si="101"/>
        <v>0</v>
      </c>
      <c r="AY224" s="114">
        <f t="shared" si="102"/>
        <v>0</v>
      </c>
      <c r="AZ224" s="114">
        <f t="shared" si="103"/>
        <v>0</v>
      </c>
      <c r="BB224" s="115">
        <f t="shared" si="104"/>
        <v>0</v>
      </c>
      <c r="BC224" s="116">
        <f t="shared" si="105"/>
        <v>0</v>
      </c>
      <c r="BD224" s="116">
        <f t="shared" si="106"/>
        <v>0</v>
      </c>
      <c r="BE224" s="97">
        <f t="shared" si="107"/>
        <v>0</v>
      </c>
      <c r="BG224" s="114">
        <f t="shared" si="119"/>
        <v>0.38</v>
      </c>
      <c r="BH224" s="114">
        <f t="shared" si="108"/>
        <v>0</v>
      </c>
      <c r="BI224" s="114">
        <f t="shared" si="120"/>
        <v>0</v>
      </c>
      <c r="BJ224" s="114">
        <f t="shared" si="109"/>
        <v>0</v>
      </c>
      <c r="BK224" s="114">
        <f t="shared" si="121"/>
        <v>0</v>
      </c>
      <c r="BL224" s="114">
        <f t="shared" si="110"/>
        <v>0</v>
      </c>
      <c r="BM224" s="117">
        <f t="shared" si="111"/>
        <v>0.38</v>
      </c>
      <c r="BN224" s="114">
        <f t="shared" si="112"/>
        <v>0</v>
      </c>
      <c r="BO224" s="114">
        <f t="shared" si="122"/>
        <v>0.32938400000000001</v>
      </c>
      <c r="BP224" s="114">
        <f t="shared" si="113"/>
        <v>0</v>
      </c>
      <c r="BQ224" s="114">
        <f t="shared" si="123"/>
        <v>0</v>
      </c>
      <c r="BR224" s="114">
        <f t="shared" si="114"/>
        <v>0</v>
      </c>
      <c r="BS224" s="114">
        <f t="shared" si="124"/>
        <v>0.32938400000000001</v>
      </c>
      <c r="BT224" s="114">
        <f t="shared" si="115"/>
        <v>0</v>
      </c>
      <c r="BU224">
        <f t="shared" si="116"/>
        <v>0</v>
      </c>
      <c r="BW224" s="71">
        <f t="shared" si="117"/>
        <v>0</v>
      </c>
      <c r="BX224" s="70">
        <f t="shared" si="125"/>
        <v>0</v>
      </c>
      <c r="BY224" s="111">
        <f t="shared" si="126"/>
        <v>0</v>
      </c>
      <c r="BZ224" s="70">
        <f t="shared" si="127"/>
        <v>0</v>
      </c>
    </row>
    <row r="225" spans="1:78" ht="15">
      <c r="A225">
        <f t="shared" si="128"/>
        <v>0</v>
      </c>
      <c r="C225">
        <v>0</v>
      </c>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I225" s="111"/>
      <c r="AJ225" s="111"/>
      <c r="AK225" s="111"/>
      <c r="AL225" s="111"/>
      <c r="AM225" s="111"/>
      <c r="AN225" s="111"/>
      <c r="AO225" s="111"/>
      <c r="AP225" s="111"/>
      <c r="AQ225" s="111"/>
      <c r="AS225">
        <f t="shared" si="118"/>
        <v>0</v>
      </c>
      <c r="AT225">
        <f t="shared" si="97"/>
        <v>0</v>
      </c>
      <c r="AU225">
        <f t="shared" si="98"/>
        <v>0</v>
      </c>
      <c r="AV225" s="113">
        <f t="shared" si="99"/>
        <v>0</v>
      </c>
      <c r="AW225" s="97">
        <f t="shared" si="100"/>
        <v>0</v>
      </c>
      <c r="AX225" s="114">
        <f t="shared" si="101"/>
        <v>0</v>
      </c>
      <c r="AY225" s="114">
        <f t="shared" si="102"/>
        <v>0</v>
      </c>
      <c r="AZ225" s="114">
        <f t="shared" si="103"/>
        <v>0</v>
      </c>
      <c r="BB225" s="115">
        <f t="shared" si="104"/>
        <v>0</v>
      </c>
      <c r="BC225" s="116">
        <f t="shared" si="105"/>
        <v>0</v>
      </c>
      <c r="BD225" s="116">
        <f t="shared" si="106"/>
        <v>0</v>
      </c>
      <c r="BE225" s="97">
        <f t="shared" si="107"/>
        <v>0</v>
      </c>
      <c r="BG225" s="114">
        <f t="shared" si="119"/>
        <v>0</v>
      </c>
      <c r="BH225" s="114">
        <f t="shared" si="108"/>
        <v>0</v>
      </c>
      <c r="BI225" s="114">
        <f t="shared" si="120"/>
        <v>0</v>
      </c>
      <c r="BJ225" s="114">
        <f t="shared" si="109"/>
        <v>0</v>
      </c>
      <c r="BK225" s="114">
        <f t="shared" si="121"/>
        <v>0</v>
      </c>
      <c r="BL225" s="114">
        <f t="shared" si="110"/>
        <v>0</v>
      </c>
      <c r="BM225" s="117">
        <f t="shared" si="111"/>
        <v>0</v>
      </c>
      <c r="BN225" s="114">
        <f t="shared" si="112"/>
        <v>0</v>
      </c>
      <c r="BO225" s="114">
        <f t="shared" si="122"/>
        <v>0</v>
      </c>
      <c r="BP225" s="114">
        <f t="shared" si="113"/>
        <v>0</v>
      </c>
      <c r="BQ225" s="114">
        <f t="shared" si="123"/>
        <v>0</v>
      </c>
      <c r="BR225" s="114">
        <f t="shared" si="114"/>
        <v>0</v>
      </c>
      <c r="BS225" s="114">
        <f t="shared" si="124"/>
        <v>0</v>
      </c>
      <c r="BT225" s="114">
        <f t="shared" si="115"/>
        <v>0</v>
      </c>
      <c r="BU225">
        <f t="shared" si="116"/>
        <v>0</v>
      </c>
      <c r="BW225" s="71">
        <f t="shared" si="117"/>
        <v>0</v>
      </c>
      <c r="BX225" s="70" t="e">
        <f t="shared" si="125"/>
        <v>#DIV/0!</v>
      </c>
      <c r="BY225" s="111">
        <f t="shared" si="126"/>
        <v>0</v>
      </c>
      <c r="BZ225" s="70">
        <f t="shared" si="127"/>
        <v>0</v>
      </c>
    </row>
    <row r="226" spans="1:78" ht="15">
      <c r="A226" t="str">
        <f t="shared" si="128"/>
        <v>469133</v>
      </c>
      <c r="B226" t="s">
        <v>166</v>
      </c>
      <c r="C226" t="s">
        <v>389</v>
      </c>
      <c r="D226" t="s">
        <v>167</v>
      </c>
      <c r="E226" t="s">
        <v>168</v>
      </c>
      <c r="G226" t="s">
        <v>345</v>
      </c>
      <c r="I226" t="s">
        <v>346</v>
      </c>
      <c r="J226" t="s">
        <v>347</v>
      </c>
      <c r="K226" s="119">
        <v>45379</v>
      </c>
      <c r="L226" s="111">
        <v>0.03</v>
      </c>
      <c r="M226" s="111">
        <v>0</v>
      </c>
      <c r="N226" s="111">
        <v>0</v>
      </c>
      <c r="O226" s="111">
        <v>0.03</v>
      </c>
      <c r="P226" s="111">
        <v>0.03</v>
      </c>
      <c r="Q226" s="111">
        <v>0</v>
      </c>
      <c r="R226" s="111">
        <v>0</v>
      </c>
      <c r="S226" s="111">
        <v>0.03</v>
      </c>
      <c r="T226" s="111">
        <v>0.03</v>
      </c>
      <c r="U226" s="111">
        <v>0</v>
      </c>
      <c r="V226" s="111">
        <v>0</v>
      </c>
      <c r="W226" s="111">
        <v>0.03</v>
      </c>
      <c r="X226" s="111">
        <v>0</v>
      </c>
      <c r="Y226" s="111">
        <v>0</v>
      </c>
      <c r="Z226" s="111">
        <v>0</v>
      </c>
      <c r="AA226" s="111">
        <v>0</v>
      </c>
      <c r="AB226" s="111">
        <v>0</v>
      </c>
      <c r="AC226" s="111">
        <v>0</v>
      </c>
      <c r="AD226" s="111">
        <v>0</v>
      </c>
      <c r="AE226" s="111">
        <v>0</v>
      </c>
      <c r="AF226" s="111">
        <v>0</v>
      </c>
      <c r="AG226" s="118">
        <v>0</v>
      </c>
      <c r="AI226" s="111">
        <v>0</v>
      </c>
      <c r="AJ226" s="111">
        <v>0</v>
      </c>
      <c r="AK226" s="111">
        <v>0</v>
      </c>
      <c r="AL226" s="111">
        <v>0</v>
      </c>
      <c r="AM226" s="111">
        <v>0</v>
      </c>
      <c r="AN226" s="111">
        <v>0</v>
      </c>
      <c r="AO226" s="111">
        <v>0</v>
      </c>
      <c r="AP226" s="111">
        <v>0</v>
      </c>
      <c r="AQ226" s="111">
        <v>0</v>
      </c>
      <c r="AR226" t="s">
        <v>389</v>
      </c>
      <c r="AS226">
        <f t="shared" si="118"/>
        <v>1</v>
      </c>
      <c r="AT226">
        <f t="shared" si="97"/>
        <v>0</v>
      </c>
      <c r="AU226">
        <f t="shared" si="98"/>
        <v>1</v>
      </c>
      <c r="AV226" s="113">
        <f t="shared" si="99"/>
        <v>1</v>
      </c>
      <c r="AW226" s="97">
        <f t="shared" si="100"/>
        <v>0</v>
      </c>
      <c r="AX226" s="114">
        <f t="shared" si="101"/>
        <v>0</v>
      </c>
      <c r="AY226" s="114">
        <f t="shared" si="102"/>
        <v>0</v>
      </c>
      <c r="AZ226" s="114">
        <f t="shared" si="103"/>
        <v>0</v>
      </c>
      <c r="BB226" s="115">
        <f t="shared" si="104"/>
        <v>0</v>
      </c>
      <c r="BC226" s="116">
        <f t="shared" si="105"/>
        <v>0</v>
      </c>
      <c r="BD226" s="116">
        <f t="shared" si="106"/>
        <v>0</v>
      </c>
      <c r="BE226" s="97">
        <f t="shared" si="107"/>
        <v>0</v>
      </c>
      <c r="BG226" s="114">
        <f t="shared" si="119"/>
        <v>0.03</v>
      </c>
      <c r="BH226" s="114">
        <f t="shared" si="108"/>
        <v>0</v>
      </c>
      <c r="BI226" s="114">
        <f t="shared" si="120"/>
        <v>0</v>
      </c>
      <c r="BJ226" s="114">
        <f t="shared" si="109"/>
        <v>0</v>
      </c>
      <c r="BK226" s="114">
        <f t="shared" si="121"/>
        <v>0</v>
      </c>
      <c r="BL226" s="114">
        <f t="shared" si="110"/>
        <v>0</v>
      </c>
      <c r="BM226" s="117">
        <f t="shared" si="111"/>
        <v>0.03</v>
      </c>
      <c r="BN226" s="114">
        <f t="shared" si="112"/>
        <v>0</v>
      </c>
      <c r="BO226" s="114">
        <f t="shared" si="122"/>
        <v>0.03</v>
      </c>
      <c r="BP226" s="114">
        <f t="shared" si="113"/>
        <v>0</v>
      </c>
      <c r="BQ226" s="114">
        <f t="shared" si="123"/>
        <v>0</v>
      </c>
      <c r="BR226" s="114">
        <f t="shared" si="114"/>
        <v>0</v>
      </c>
      <c r="BS226" s="114">
        <f t="shared" si="124"/>
        <v>0.03</v>
      </c>
      <c r="BT226" s="114">
        <f t="shared" si="115"/>
        <v>0</v>
      </c>
      <c r="BU226">
        <f t="shared" si="116"/>
        <v>1</v>
      </c>
      <c r="BV226">
        <v>1</v>
      </c>
      <c r="BW226" s="71">
        <f t="shared" si="117"/>
        <v>0</v>
      </c>
      <c r="BX226" s="70">
        <f t="shared" si="125"/>
        <v>0</v>
      </c>
      <c r="BY226" s="111">
        <f t="shared" si="126"/>
        <v>0</v>
      </c>
      <c r="BZ226" s="70">
        <f t="shared" si="127"/>
        <v>0</v>
      </c>
    </row>
    <row r="227" spans="1:78" ht="15">
      <c r="A227" t="str">
        <f t="shared" si="128"/>
        <v>469133</v>
      </c>
      <c r="B227" t="s">
        <v>166</v>
      </c>
      <c r="C227" t="s">
        <v>389</v>
      </c>
      <c r="D227" t="s">
        <v>167</v>
      </c>
      <c r="E227" t="s">
        <v>168</v>
      </c>
      <c r="G227" t="s">
        <v>345</v>
      </c>
      <c r="I227" t="s">
        <v>349</v>
      </c>
      <c r="J227" t="s">
        <v>349</v>
      </c>
      <c r="K227" s="119">
        <v>45471</v>
      </c>
      <c r="L227" s="111">
        <v>0.03</v>
      </c>
      <c r="M227" s="111">
        <v>0</v>
      </c>
      <c r="N227" s="111">
        <v>0</v>
      </c>
      <c r="O227" s="111">
        <v>0.03</v>
      </c>
      <c r="P227" s="111">
        <v>0.03</v>
      </c>
      <c r="Q227" s="111">
        <v>0</v>
      </c>
      <c r="R227" s="111">
        <v>0</v>
      </c>
      <c r="S227" s="111">
        <v>0.03</v>
      </c>
      <c r="T227" s="111">
        <v>0.03</v>
      </c>
      <c r="U227" s="111">
        <v>0</v>
      </c>
      <c r="V227" s="111">
        <v>0</v>
      </c>
      <c r="W227" s="111">
        <v>0.03</v>
      </c>
      <c r="X227" s="111">
        <v>0</v>
      </c>
      <c r="Y227" s="111">
        <v>0</v>
      </c>
      <c r="Z227" s="111">
        <v>0</v>
      </c>
      <c r="AA227" s="111">
        <v>0</v>
      </c>
      <c r="AB227" s="111">
        <v>0</v>
      </c>
      <c r="AC227" s="111">
        <v>0</v>
      </c>
      <c r="AD227" s="111">
        <v>0</v>
      </c>
      <c r="AE227" s="111">
        <v>0</v>
      </c>
      <c r="AF227" s="111">
        <v>0</v>
      </c>
      <c r="AG227" s="118">
        <v>0</v>
      </c>
      <c r="AI227" s="111">
        <v>0</v>
      </c>
      <c r="AJ227" s="111">
        <v>0</v>
      </c>
      <c r="AK227" s="111">
        <v>0</v>
      </c>
      <c r="AL227" s="111">
        <v>0</v>
      </c>
      <c r="AM227" s="111">
        <v>0</v>
      </c>
      <c r="AN227" s="111">
        <v>0</v>
      </c>
      <c r="AO227" s="111">
        <v>0</v>
      </c>
      <c r="AP227" s="111">
        <v>0</v>
      </c>
      <c r="AQ227" s="111">
        <v>0</v>
      </c>
      <c r="AR227" t="s">
        <v>389</v>
      </c>
      <c r="AS227">
        <f t="shared" si="118"/>
        <v>0</v>
      </c>
      <c r="AT227">
        <f t="shared" si="97"/>
        <v>0</v>
      </c>
      <c r="AU227">
        <f t="shared" si="98"/>
        <v>0</v>
      </c>
      <c r="AV227" s="113">
        <f t="shared" si="99"/>
        <v>1</v>
      </c>
      <c r="AW227" s="97">
        <f t="shared" si="100"/>
        <v>0</v>
      </c>
      <c r="AX227" s="114">
        <f t="shared" si="101"/>
        <v>0</v>
      </c>
      <c r="AY227" s="114">
        <f t="shared" si="102"/>
        <v>0</v>
      </c>
      <c r="AZ227" s="114">
        <f t="shared" si="103"/>
        <v>0</v>
      </c>
      <c r="BB227" s="115">
        <f t="shared" si="104"/>
        <v>0</v>
      </c>
      <c r="BC227" s="116">
        <f t="shared" si="105"/>
        <v>0</v>
      </c>
      <c r="BD227" s="116">
        <f t="shared" si="106"/>
        <v>0</v>
      </c>
      <c r="BE227" s="97">
        <f t="shared" si="107"/>
        <v>0</v>
      </c>
      <c r="BG227" s="114">
        <f t="shared" si="119"/>
        <v>0.03</v>
      </c>
      <c r="BH227" s="114">
        <f t="shared" si="108"/>
        <v>0</v>
      </c>
      <c r="BI227" s="114">
        <f t="shared" si="120"/>
        <v>0</v>
      </c>
      <c r="BJ227" s="114">
        <f t="shared" si="109"/>
        <v>0</v>
      </c>
      <c r="BK227" s="114">
        <f t="shared" si="121"/>
        <v>0</v>
      </c>
      <c r="BL227" s="114">
        <f t="shared" si="110"/>
        <v>0</v>
      </c>
      <c r="BM227" s="117">
        <f t="shared" si="111"/>
        <v>0.03</v>
      </c>
      <c r="BN227" s="114">
        <f t="shared" si="112"/>
        <v>0</v>
      </c>
      <c r="BO227" s="114">
        <f t="shared" si="122"/>
        <v>0.03</v>
      </c>
      <c r="BP227" s="114">
        <f t="shared" si="113"/>
        <v>0</v>
      </c>
      <c r="BQ227" s="114">
        <f t="shared" si="123"/>
        <v>0</v>
      </c>
      <c r="BR227" s="114">
        <f t="shared" si="114"/>
        <v>0</v>
      </c>
      <c r="BS227" s="114">
        <f t="shared" si="124"/>
        <v>0.03</v>
      </c>
      <c r="BT227" s="114">
        <f t="shared" si="115"/>
        <v>0</v>
      </c>
      <c r="BU227">
        <f t="shared" si="116"/>
        <v>0</v>
      </c>
      <c r="BW227" s="71">
        <f t="shared" si="117"/>
        <v>0</v>
      </c>
      <c r="BX227" s="70">
        <f t="shared" si="125"/>
        <v>0</v>
      </c>
      <c r="BY227" s="111">
        <f t="shared" si="126"/>
        <v>0</v>
      </c>
      <c r="BZ227" s="70">
        <f t="shared" si="127"/>
        <v>0</v>
      </c>
    </row>
    <row r="228" spans="1:78" ht="15">
      <c r="A228" t="str">
        <f t="shared" si="128"/>
        <v>469133</v>
      </c>
      <c r="B228" t="s">
        <v>166</v>
      </c>
      <c r="C228" t="s">
        <v>389</v>
      </c>
      <c r="D228" t="s">
        <v>167</v>
      </c>
      <c r="E228" t="s">
        <v>168</v>
      </c>
      <c r="G228" t="s">
        <v>345</v>
      </c>
      <c r="I228" t="s">
        <v>350</v>
      </c>
      <c r="J228" t="s">
        <v>350</v>
      </c>
      <c r="K228" s="119">
        <v>45565</v>
      </c>
      <c r="L228" s="111">
        <v>0.02</v>
      </c>
      <c r="M228" s="111">
        <v>0</v>
      </c>
      <c r="N228" s="111">
        <v>0</v>
      </c>
      <c r="O228" s="111">
        <v>0.02</v>
      </c>
      <c r="P228" s="111">
        <v>0.02</v>
      </c>
      <c r="Q228" s="111">
        <v>0</v>
      </c>
      <c r="R228" s="111">
        <v>0</v>
      </c>
      <c r="S228" s="111">
        <v>0.02</v>
      </c>
      <c r="T228" s="111">
        <v>0.02</v>
      </c>
      <c r="U228" s="111">
        <v>0</v>
      </c>
      <c r="V228" s="111">
        <v>0</v>
      </c>
      <c r="W228" s="111">
        <v>0.02</v>
      </c>
      <c r="X228" s="111">
        <v>0</v>
      </c>
      <c r="Y228" s="111">
        <v>0</v>
      </c>
      <c r="Z228" s="111">
        <v>0</v>
      </c>
      <c r="AA228" s="111">
        <v>0</v>
      </c>
      <c r="AB228" s="111">
        <v>0</v>
      </c>
      <c r="AC228" s="111">
        <v>0</v>
      </c>
      <c r="AD228" s="111">
        <v>0</v>
      </c>
      <c r="AE228" s="111">
        <v>0</v>
      </c>
      <c r="AF228" s="111">
        <v>0</v>
      </c>
      <c r="AG228" s="118">
        <v>0</v>
      </c>
      <c r="AI228" s="111">
        <v>0</v>
      </c>
      <c r="AJ228" s="111">
        <v>0</v>
      </c>
      <c r="AK228" s="111">
        <v>0</v>
      </c>
      <c r="AL228" s="111">
        <v>0</v>
      </c>
      <c r="AM228" s="111">
        <v>0</v>
      </c>
      <c r="AN228" s="111">
        <v>0</v>
      </c>
      <c r="AO228" s="111">
        <v>0</v>
      </c>
      <c r="AP228" s="111">
        <v>0</v>
      </c>
      <c r="AQ228" s="111">
        <v>0</v>
      </c>
      <c r="AR228" t="s">
        <v>389</v>
      </c>
      <c r="AS228">
        <f t="shared" si="118"/>
        <v>0</v>
      </c>
      <c r="AT228">
        <f t="shared" si="97"/>
        <v>0</v>
      </c>
      <c r="AU228">
        <f t="shared" si="98"/>
        <v>0</v>
      </c>
      <c r="AV228" s="113">
        <f t="shared" si="99"/>
        <v>1</v>
      </c>
      <c r="AW228" s="97">
        <f t="shared" si="100"/>
        <v>0</v>
      </c>
      <c r="AX228" s="114">
        <f t="shared" si="101"/>
        <v>0</v>
      </c>
      <c r="AY228" s="114">
        <f t="shared" si="102"/>
        <v>0</v>
      </c>
      <c r="AZ228" s="114">
        <f t="shared" si="103"/>
        <v>0</v>
      </c>
      <c r="BB228" s="115">
        <f t="shared" si="104"/>
        <v>0</v>
      </c>
      <c r="BC228" s="116">
        <f t="shared" si="105"/>
        <v>0</v>
      </c>
      <c r="BD228" s="116">
        <f t="shared" si="106"/>
        <v>0</v>
      </c>
      <c r="BE228" s="97">
        <f t="shared" si="107"/>
        <v>0</v>
      </c>
      <c r="BG228" s="114">
        <f t="shared" si="119"/>
        <v>0.02</v>
      </c>
      <c r="BH228" s="114">
        <f t="shared" si="108"/>
        <v>0</v>
      </c>
      <c r="BI228" s="114">
        <f t="shared" si="120"/>
        <v>0</v>
      </c>
      <c r="BJ228" s="114">
        <f t="shared" si="109"/>
        <v>0</v>
      </c>
      <c r="BK228" s="114">
        <f t="shared" si="121"/>
        <v>0</v>
      </c>
      <c r="BL228" s="114">
        <f t="shared" si="110"/>
        <v>0</v>
      </c>
      <c r="BM228" s="117">
        <f t="shared" si="111"/>
        <v>0.02</v>
      </c>
      <c r="BN228" s="114">
        <f t="shared" si="112"/>
        <v>0</v>
      </c>
      <c r="BO228" s="114">
        <f t="shared" si="122"/>
        <v>0.02</v>
      </c>
      <c r="BP228" s="114">
        <f t="shared" si="113"/>
        <v>0</v>
      </c>
      <c r="BQ228" s="114">
        <f t="shared" si="123"/>
        <v>0</v>
      </c>
      <c r="BR228" s="114">
        <f t="shared" si="114"/>
        <v>0</v>
      </c>
      <c r="BS228" s="114">
        <f t="shared" si="124"/>
        <v>0.02</v>
      </c>
      <c r="BT228" s="114">
        <f t="shared" si="115"/>
        <v>0</v>
      </c>
      <c r="BU228">
        <f t="shared" si="116"/>
        <v>0</v>
      </c>
      <c r="BW228" s="71">
        <f t="shared" si="117"/>
        <v>0</v>
      </c>
      <c r="BX228" s="70">
        <f t="shared" si="125"/>
        <v>0</v>
      </c>
      <c r="BY228" s="111">
        <f t="shared" si="126"/>
        <v>0</v>
      </c>
      <c r="BZ228" s="70">
        <f t="shared" si="127"/>
        <v>0</v>
      </c>
    </row>
    <row r="229" spans="1:78" ht="15">
      <c r="A229" t="str">
        <f t="shared" si="128"/>
        <v>469133</v>
      </c>
      <c r="B229" t="s">
        <v>166</v>
      </c>
      <c r="C229" t="s">
        <v>389</v>
      </c>
      <c r="D229" t="s">
        <v>167</v>
      </c>
      <c r="E229" t="s">
        <v>168</v>
      </c>
      <c r="G229" t="s">
        <v>345</v>
      </c>
      <c r="I229" t="s">
        <v>351</v>
      </c>
      <c r="J229" t="s">
        <v>351</v>
      </c>
      <c r="K229" s="119">
        <v>45657</v>
      </c>
      <c r="L229" s="111">
        <v>1.353E-2</v>
      </c>
      <c r="M229" s="111">
        <v>0</v>
      </c>
      <c r="N229" s="111">
        <v>0</v>
      </c>
      <c r="O229" s="111">
        <v>1.353E-2</v>
      </c>
      <c r="P229" s="111">
        <v>1.353E-2</v>
      </c>
      <c r="Q229" s="111">
        <v>0</v>
      </c>
      <c r="R229" s="111">
        <v>0</v>
      </c>
      <c r="S229" s="111">
        <v>1.353E-2</v>
      </c>
      <c r="T229" s="111">
        <v>1.353E-2</v>
      </c>
      <c r="U229" s="111">
        <v>0</v>
      </c>
      <c r="V229" s="111">
        <v>0</v>
      </c>
      <c r="W229" s="111">
        <v>1.353E-2</v>
      </c>
      <c r="X229" s="111">
        <v>0</v>
      </c>
      <c r="Y229" s="111">
        <v>0</v>
      </c>
      <c r="Z229" s="111">
        <v>0</v>
      </c>
      <c r="AA229" s="111">
        <v>0</v>
      </c>
      <c r="AB229" s="111">
        <v>0</v>
      </c>
      <c r="AC229" s="111">
        <v>0</v>
      </c>
      <c r="AD229" s="111">
        <v>0</v>
      </c>
      <c r="AE229" s="111">
        <v>0</v>
      </c>
      <c r="AF229" s="111">
        <v>0</v>
      </c>
      <c r="AG229" s="118">
        <v>0</v>
      </c>
      <c r="AI229" s="111">
        <v>0</v>
      </c>
      <c r="AJ229" s="111">
        <v>0</v>
      </c>
      <c r="AK229" s="111">
        <v>0</v>
      </c>
      <c r="AL229" s="111">
        <v>0</v>
      </c>
      <c r="AM229" s="111">
        <v>0</v>
      </c>
      <c r="AN229" s="111">
        <v>0</v>
      </c>
      <c r="AO229" s="111">
        <v>0</v>
      </c>
      <c r="AP229" s="111">
        <v>0</v>
      </c>
      <c r="AQ229" s="111">
        <v>0</v>
      </c>
      <c r="AR229" t="s">
        <v>389</v>
      </c>
      <c r="AS229">
        <f t="shared" si="118"/>
        <v>0</v>
      </c>
      <c r="AT229">
        <f t="shared" si="97"/>
        <v>0</v>
      </c>
      <c r="AU229">
        <f t="shared" si="98"/>
        <v>0</v>
      </c>
      <c r="AV229" s="113">
        <f t="shared" si="99"/>
        <v>1</v>
      </c>
      <c r="AW229" s="97">
        <f t="shared" si="100"/>
        <v>0</v>
      </c>
      <c r="AX229" s="114">
        <f t="shared" si="101"/>
        <v>0</v>
      </c>
      <c r="AY229" s="114">
        <f t="shared" si="102"/>
        <v>0</v>
      </c>
      <c r="AZ229" s="114">
        <f t="shared" si="103"/>
        <v>0</v>
      </c>
      <c r="BB229" s="115">
        <f t="shared" si="104"/>
        <v>0</v>
      </c>
      <c r="BC229" s="116">
        <f t="shared" si="105"/>
        <v>0</v>
      </c>
      <c r="BD229" s="116">
        <f t="shared" si="106"/>
        <v>0</v>
      </c>
      <c r="BE229" s="97">
        <f t="shared" si="107"/>
        <v>0</v>
      </c>
      <c r="BG229" s="114">
        <f t="shared" si="119"/>
        <v>1.353E-2</v>
      </c>
      <c r="BH229" s="114">
        <f t="shared" si="108"/>
        <v>0</v>
      </c>
      <c r="BI229" s="114">
        <f t="shared" si="120"/>
        <v>0</v>
      </c>
      <c r="BJ229" s="114">
        <f t="shared" si="109"/>
        <v>0</v>
      </c>
      <c r="BK229" s="114">
        <f t="shared" si="121"/>
        <v>0</v>
      </c>
      <c r="BL229" s="114">
        <f t="shared" si="110"/>
        <v>0</v>
      </c>
      <c r="BM229" s="117">
        <f t="shared" si="111"/>
        <v>1.353E-2</v>
      </c>
      <c r="BN229" s="114">
        <f t="shared" si="112"/>
        <v>0</v>
      </c>
      <c r="BO229" s="114">
        <f t="shared" si="122"/>
        <v>1.353E-2</v>
      </c>
      <c r="BP229" s="114">
        <f t="shared" si="113"/>
        <v>0</v>
      </c>
      <c r="BQ229" s="114">
        <f t="shared" si="123"/>
        <v>0</v>
      </c>
      <c r="BR229" s="114">
        <f t="shared" si="114"/>
        <v>0</v>
      </c>
      <c r="BS229" s="114">
        <f t="shared" si="124"/>
        <v>1.353E-2</v>
      </c>
      <c r="BT229" s="114">
        <f t="shared" si="115"/>
        <v>0</v>
      </c>
      <c r="BU229">
        <f t="shared" si="116"/>
        <v>0</v>
      </c>
      <c r="BW229" s="71">
        <f t="shared" si="117"/>
        <v>0</v>
      </c>
      <c r="BX229" s="70">
        <f t="shared" si="125"/>
        <v>0</v>
      </c>
      <c r="BY229" s="111">
        <f t="shared" si="126"/>
        <v>0</v>
      </c>
      <c r="BZ229" s="70">
        <f t="shared" si="127"/>
        <v>0</v>
      </c>
    </row>
    <row r="230" spans="1:78" ht="15">
      <c r="A230">
        <f t="shared" si="128"/>
        <v>0</v>
      </c>
      <c r="B230" t="s">
        <v>253</v>
      </c>
      <c r="C230">
        <v>0</v>
      </c>
      <c r="L230" s="111">
        <v>9.3530000000000002E-2</v>
      </c>
      <c r="M230" s="111">
        <v>0</v>
      </c>
      <c r="N230" s="111">
        <v>0</v>
      </c>
      <c r="O230" s="111">
        <v>9.3530000000000002E-2</v>
      </c>
      <c r="P230" s="111">
        <v>9.3530000000000002E-2</v>
      </c>
      <c r="Q230" s="111">
        <v>0</v>
      </c>
      <c r="R230" s="111">
        <v>0</v>
      </c>
      <c r="S230" s="111">
        <v>9.3530000000000002E-2</v>
      </c>
      <c r="T230" s="111">
        <v>9.3530000000000002E-2</v>
      </c>
      <c r="U230" s="111">
        <v>0</v>
      </c>
      <c r="V230" s="111">
        <v>0</v>
      </c>
      <c r="W230" s="111">
        <v>9.3530000000000002E-2</v>
      </c>
      <c r="X230" s="111">
        <v>0</v>
      </c>
      <c r="Y230" s="111">
        <v>0</v>
      </c>
      <c r="Z230" s="111">
        <v>0</v>
      </c>
      <c r="AA230" s="111">
        <v>0</v>
      </c>
      <c r="AB230" s="111">
        <v>0</v>
      </c>
      <c r="AC230" s="111">
        <v>0</v>
      </c>
      <c r="AD230" s="111">
        <v>0</v>
      </c>
      <c r="AE230" s="111">
        <v>0</v>
      </c>
      <c r="AF230" s="111">
        <v>0</v>
      </c>
      <c r="AG230" s="118">
        <v>0</v>
      </c>
      <c r="AI230" s="111">
        <v>0</v>
      </c>
      <c r="AJ230" s="111">
        <v>0</v>
      </c>
      <c r="AK230" s="111">
        <v>0</v>
      </c>
      <c r="AL230" s="111">
        <v>0</v>
      </c>
      <c r="AM230" s="111">
        <v>0</v>
      </c>
      <c r="AN230" s="111">
        <v>0</v>
      </c>
      <c r="AO230" s="111">
        <v>0</v>
      </c>
      <c r="AP230" s="111">
        <v>0</v>
      </c>
      <c r="AQ230" s="111">
        <v>0</v>
      </c>
      <c r="AS230">
        <f t="shared" si="118"/>
        <v>1</v>
      </c>
      <c r="AT230">
        <f t="shared" si="97"/>
        <v>-1</v>
      </c>
      <c r="AU230">
        <f t="shared" si="98"/>
        <v>0</v>
      </c>
      <c r="AV230" s="113">
        <f t="shared" si="99"/>
        <v>1</v>
      </c>
      <c r="AW230" s="97">
        <f t="shared" si="100"/>
        <v>0</v>
      </c>
      <c r="AX230" s="114">
        <f t="shared" si="101"/>
        <v>0</v>
      </c>
      <c r="AY230" s="114">
        <f t="shared" si="102"/>
        <v>0</v>
      </c>
      <c r="AZ230" s="114">
        <f t="shared" si="103"/>
        <v>0</v>
      </c>
      <c r="BB230" s="115">
        <f t="shared" si="104"/>
        <v>0</v>
      </c>
      <c r="BC230" s="116">
        <f t="shared" si="105"/>
        <v>0</v>
      </c>
      <c r="BD230" s="116">
        <f t="shared" si="106"/>
        <v>0</v>
      </c>
      <c r="BE230" s="97">
        <f t="shared" si="107"/>
        <v>0</v>
      </c>
      <c r="BG230" s="114">
        <f t="shared" si="119"/>
        <v>9.3530000000000002E-2</v>
      </c>
      <c r="BH230" s="114">
        <f t="shared" si="108"/>
        <v>0</v>
      </c>
      <c r="BI230" s="114">
        <f t="shared" si="120"/>
        <v>0</v>
      </c>
      <c r="BJ230" s="114">
        <f t="shared" si="109"/>
        <v>0</v>
      </c>
      <c r="BK230" s="114">
        <f t="shared" si="121"/>
        <v>0</v>
      </c>
      <c r="BL230" s="114">
        <f t="shared" si="110"/>
        <v>0</v>
      </c>
      <c r="BM230" s="117">
        <f t="shared" si="111"/>
        <v>9.3530000000000002E-2</v>
      </c>
      <c r="BN230" s="114">
        <f t="shared" si="112"/>
        <v>0</v>
      </c>
      <c r="BO230" s="114">
        <f t="shared" si="122"/>
        <v>9.3530000000000002E-2</v>
      </c>
      <c r="BP230" s="114">
        <f t="shared" si="113"/>
        <v>0</v>
      </c>
      <c r="BQ230" s="114">
        <f t="shared" si="123"/>
        <v>0</v>
      </c>
      <c r="BR230" s="114">
        <f t="shared" si="114"/>
        <v>0</v>
      </c>
      <c r="BS230" s="114">
        <f t="shared" si="124"/>
        <v>9.3530000000000002E-2</v>
      </c>
      <c r="BT230" s="114">
        <f t="shared" si="115"/>
        <v>0</v>
      </c>
      <c r="BU230">
        <f t="shared" si="116"/>
        <v>0</v>
      </c>
      <c r="BW230" s="71">
        <f t="shared" si="117"/>
        <v>0</v>
      </c>
      <c r="BX230" s="70">
        <f t="shared" si="125"/>
        <v>0</v>
      </c>
      <c r="BY230" s="111">
        <f t="shared" si="126"/>
        <v>0</v>
      </c>
      <c r="BZ230" s="70">
        <f t="shared" si="127"/>
        <v>0</v>
      </c>
    </row>
    <row r="231" spans="1:78" ht="15">
      <c r="A231">
        <f t="shared" si="128"/>
        <v>0</v>
      </c>
      <c r="C231">
        <v>0</v>
      </c>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I231" s="111"/>
      <c r="AJ231" s="111"/>
      <c r="AK231" s="111"/>
      <c r="AL231" s="111"/>
      <c r="AM231" s="111"/>
      <c r="AN231" s="111"/>
      <c r="AO231" s="111"/>
      <c r="AP231" s="111"/>
      <c r="AQ231" s="111"/>
      <c r="AS231">
        <f t="shared" si="118"/>
        <v>0</v>
      </c>
      <c r="AT231">
        <f t="shared" si="97"/>
        <v>0</v>
      </c>
      <c r="AU231">
        <f t="shared" si="98"/>
        <v>0</v>
      </c>
      <c r="AV231" s="113">
        <f t="shared" si="99"/>
        <v>0</v>
      </c>
      <c r="AW231" s="97">
        <f t="shared" si="100"/>
        <v>0</v>
      </c>
      <c r="AX231" s="114">
        <f t="shared" si="101"/>
        <v>0</v>
      </c>
      <c r="AY231" s="114">
        <f t="shared" si="102"/>
        <v>0</v>
      </c>
      <c r="AZ231" s="114">
        <f t="shared" si="103"/>
        <v>0</v>
      </c>
      <c r="BB231" s="115">
        <f t="shared" si="104"/>
        <v>0</v>
      </c>
      <c r="BC231" s="116">
        <f t="shared" si="105"/>
        <v>0</v>
      </c>
      <c r="BD231" s="116">
        <f t="shared" si="106"/>
        <v>0</v>
      </c>
      <c r="BE231" s="97">
        <f t="shared" si="107"/>
        <v>0</v>
      </c>
      <c r="BG231" s="114">
        <f t="shared" si="119"/>
        <v>0</v>
      </c>
      <c r="BH231" s="114">
        <f t="shared" si="108"/>
        <v>0</v>
      </c>
      <c r="BI231" s="114">
        <f t="shared" si="120"/>
        <v>0</v>
      </c>
      <c r="BJ231" s="114">
        <f t="shared" si="109"/>
        <v>0</v>
      </c>
      <c r="BK231" s="114">
        <f t="shared" si="121"/>
        <v>0</v>
      </c>
      <c r="BL231" s="114">
        <f t="shared" si="110"/>
        <v>0</v>
      </c>
      <c r="BM231" s="117">
        <f t="shared" si="111"/>
        <v>0</v>
      </c>
      <c r="BN231" s="114">
        <f t="shared" si="112"/>
        <v>0</v>
      </c>
      <c r="BO231" s="114">
        <f t="shared" si="122"/>
        <v>0</v>
      </c>
      <c r="BP231" s="114">
        <f t="shared" si="113"/>
        <v>0</v>
      </c>
      <c r="BQ231" s="114">
        <f t="shared" si="123"/>
        <v>0</v>
      </c>
      <c r="BR231" s="114">
        <f t="shared" si="114"/>
        <v>0</v>
      </c>
      <c r="BS231" s="114">
        <f t="shared" si="124"/>
        <v>0</v>
      </c>
      <c r="BT231" s="114">
        <f t="shared" si="115"/>
        <v>0</v>
      </c>
      <c r="BU231">
        <f t="shared" si="116"/>
        <v>0</v>
      </c>
      <c r="BW231" s="71">
        <f t="shared" si="117"/>
        <v>0</v>
      </c>
      <c r="BX231" s="70" t="e">
        <f t="shared" si="125"/>
        <v>#DIV/0!</v>
      </c>
      <c r="BY231" s="111">
        <f t="shared" si="126"/>
        <v>0</v>
      </c>
      <c r="BZ231" s="70">
        <f t="shared" si="127"/>
        <v>0</v>
      </c>
    </row>
    <row r="232" spans="1:78" ht="15">
      <c r="A232" t="str">
        <f t="shared" si="128"/>
        <v>993270</v>
      </c>
      <c r="B232" t="s">
        <v>214</v>
      </c>
      <c r="C232" t="s">
        <v>361</v>
      </c>
      <c r="D232" t="s">
        <v>217</v>
      </c>
      <c r="E232" t="s">
        <v>216</v>
      </c>
      <c r="I232" t="s">
        <v>365</v>
      </c>
      <c r="J232" t="s">
        <v>366</v>
      </c>
      <c r="K232" s="119">
        <v>45322</v>
      </c>
      <c r="L232" s="111">
        <v>0</v>
      </c>
      <c r="M232" s="111">
        <v>0</v>
      </c>
      <c r="N232" s="111">
        <v>0</v>
      </c>
      <c r="O232" s="111">
        <v>0</v>
      </c>
      <c r="P232" s="111">
        <v>0</v>
      </c>
      <c r="Q232" s="111">
        <v>0</v>
      </c>
      <c r="R232" s="111">
        <v>0</v>
      </c>
      <c r="S232" s="111">
        <v>0</v>
      </c>
      <c r="T232" s="111">
        <v>0</v>
      </c>
      <c r="U232" s="111">
        <v>0</v>
      </c>
      <c r="V232" s="111">
        <v>0</v>
      </c>
      <c r="W232" s="111">
        <v>0</v>
      </c>
      <c r="X232" s="111">
        <v>0</v>
      </c>
      <c r="Y232" s="111">
        <v>0</v>
      </c>
      <c r="Z232" s="111">
        <v>0</v>
      </c>
      <c r="AA232" s="111">
        <v>0</v>
      </c>
      <c r="AB232" s="111">
        <v>0</v>
      </c>
      <c r="AC232" s="111">
        <v>0</v>
      </c>
      <c r="AD232" s="111">
        <v>0</v>
      </c>
      <c r="AE232" s="111">
        <v>0</v>
      </c>
      <c r="AF232" s="111">
        <v>0</v>
      </c>
      <c r="AG232" s="118">
        <v>0</v>
      </c>
      <c r="AI232" s="111">
        <v>0</v>
      </c>
      <c r="AJ232" s="111">
        <v>0</v>
      </c>
      <c r="AK232" s="111">
        <v>0</v>
      </c>
      <c r="AL232" s="111">
        <v>0</v>
      </c>
      <c r="AM232" s="111">
        <v>0</v>
      </c>
      <c r="AN232" s="111">
        <v>0</v>
      </c>
      <c r="AO232" s="111">
        <v>0</v>
      </c>
      <c r="AP232" s="111">
        <v>0</v>
      </c>
      <c r="AQ232" s="111">
        <v>0</v>
      </c>
      <c r="AR232" t="s">
        <v>361</v>
      </c>
      <c r="AS232">
        <f t="shared" si="118"/>
        <v>1</v>
      </c>
      <c r="AT232">
        <f t="shared" si="97"/>
        <v>0</v>
      </c>
      <c r="AU232">
        <f t="shared" si="98"/>
        <v>1</v>
      </c>
      <c r="AV232" s="113">
        <f t="shared" si="99"/>
        <v>0</v>
      </c>
      <c r="AW232" s="97">
        <f t="shared" si="100"/>
        <v>0</v>
      </c>
      <c r="AX232" s="114">
        <f t="shared" si="101"/>
        <v>0</v>
      </c>
      <c r="AY232" s="114">
        <f t="shared" si="102"/>
        <v>0</v>
      </c>
      <c r="AZ232" s="114">
        <f t="shared" si="103"/>
        <v>0</v>
      </c>
      <c r="BB232" s="115">
        <f t="shared" si="104"/>
        <v>0</v>
      </c>
      <c r="BC232" s="116">
        <f t="shared" si="105"/>
        <v>0</v>
      </c>
      <c r="BD232" s="116">
        <f t="shared" si="106"/>
        <v>0</v>
      </c>
      <c r="BE232" s="97">
        <f t="shared" si="107"/>
        <v>0</v>
      </c>
      <c r="BG232" s="114">
        <f t="shared" si="119"/>
        <v>0</v>
      </c>
      <c r="BH232" s="114">
        <f t="shared" si="108"/>
        <v>0</v>
      </c>
      <c r="BI232" s="114">
        <f t="shared" si="120"/>
        <v>0</v>
      </c>
      <c r="BJ232" s="114">
        <f t="shared" si="109"/>
        <v>0</v>
      </c>
      <c r="BK232" s="114">
        <f t="shared" si="121"/>
        <v>0</v>
      </c>
      <c r="BL232" s="114">
        <f t="shared" si="110"/>
        <v>0</v>
      </c>
      <c r="BM232" s="117">
        <f t="shared" si="111"/>
        <v>0</v>
      </c>
      <c r="BN232" s="114">
        <f t="shared" si="112"/>
        <v>0</v>
      </c>
      <c r="BO232" s="114">
        <f t="shared" si="122"/>
        <v>0</v>
      </c>
      <c r="BP232" s="114">
        <f t="shared" si="113"/>
        <v>0</v>
      </c>
      <c r="BQ232" s="114">
        <f t="shared" si="123"/>
        <v>0</v>
      </c>
      <c r="BR232" s="114">
        <f t="shared" si="114"/>
        <v>0</v>
      </c>
      <c r="BS232" s="114">
        <f t="shared" si="124"/>
        <v>0</v>
      </c>
      <c r="BT232" s="114">
        <f t="shared" si="115"/>
        <v>0</v>
      </c>
      <c r="BU232">
        <f t="shared" si="116"/>
        <v>0</v>
      </c>
      <c r="BW232" s="71">
        <f t="shared" si="117"/>
        <v>0</v>
      </c>
      <c r="BX232" s="70" t="e">
        <f t="shared" si="125"/>
        <v>#DIV/0!</v>
      </c>
      <c r="BY232" s="111">
        <f t="shared" si="126"/>
        <v>0</v>
      </c>
      <c r="BZ232" s="70">
        <f t="shared" si="127"/>
        <v>0</v>
      </c>
    </row>
    <row r="233" spans="1:78" ht="15">
      <c r="A233">
        <f t="shared" si="128"/>
        <v>0</v>
      </c>
      <c r="B233" t="s">
        <v>253</v>
      </c>
      <c r="C233">
        <v>0</v>
      </c>
      <c r="L233" s="111">
        <v>0</v>
      </c>
      <c r="M233" s="111">
        <v>0</v>
      </c>
      <c r="N233" s="111">
        <v>0</v>
      </c>
      <c r="O233" s="111">
        <v>0</v>
      </c>
      <c r="P233" s="111">
        <v>0</v>
      </c>
      <c r="Q233" s="111">
        <v>0</v>
      </c>
      <c r="R233" s="111">
        <v>0</v>
      </c>
      <c r="S233" s="111">
        <v>0</v>
      </c>
      <c r="T233" s="111">
        <v>0</v>
      </c>
      <c r="U233" s="111">
        <v>0</v>
      </c>
      <c r="V233" s="111">
        <v>0</v>
      </c>
      <c r="W233" s="111">
        <v>0</v>
      </c>
      <c r="X233" s="111">
        <v>0</v>
      </c>
      <c r="Y233" s="111">
        <v>0</v>
      </c>
      <c r="Z233" s="111">
        <v>0</v>
      </c>
      <c r="AA233" s="111">
        <v>0</v>
      </c>
      <c r="AB233" s="111">
        <v>0</v>
      </c>
      <c r="AC233" s="111">
        <v>0</v>
      </c>
      <c r="AD233" s="111">
        <v>0</v>
      </c>
      <c r="AE233" s="111">
        <v>0</v>
      </c>
      <c r="AF233" s="111">
        <v>0</v>
      </c>
      <c r="AG233" s="118">
        <v>0</v>
      </c>
      <c r="AI233" s="111">
        <v>0</v>
      </c>
      <c r="AJ233" s="111">
        <v>0</v>
      </c>
      <c r="AK233" s="111">
        <v>0</v>
      </c>
      <c r="AL233" s="111">
        <v>0</v>
      </c>
      <c r="AM233" s="111">
        <v>0</v>
      </c>
      <c r="AN233" s="111">
        <v>0</v>
      </c>
      <c r="AO233" s="111">
        <v>0</v>
      </c>
      <c r="AP233" s="111">
        <v>0</v>
      </c>
      <c r="AQ233" s="111">
        <v>0</v>
      </c>
      <c r="AS233">
        <f t="shared" si="118"/>
        <v>1</v>
      </c>
      <c r="AT233">
        <f t="shared" si="97"/>
        <v>-1</v>
      </c>
      <c r="AU233">
        <f t="shared" si="98"/>
        <v>0</v>
      </c>
      <c r="AV233" s="113">
        <f t="shared" si="99"/>
        <v>0</v>
      </c>
      <c r="AW233" s="97">
        <f t="shared" si="100"/>
        <v>0</v>
      </c>
      <c r="AX233" s="114">
        <f t="shared" si="101"/>
        <v>0</v>
      </c>
      <c r="AY233" s="114">
        <f t="shared" si="102"/>
        <v>0</v>
      </c>
      <c r="AZ233" s="114">
        <f t="shared" si="103"/>
        <v>0</v>
      </c>
      <c r="BB233" s="115">
        <f t="shared" si="104"/>
        <v>0</v>
      </c>
      <c r="BC233" s="116">
        <f t="shared" si="105"/>
        <v>0</v>
      </c>
      <c r="BD233" s="116">
        <f t="shared" si="106"/>
        <v>0</v>
      </c>
      <c r="BE233" s="97">
        <f t="shared" si="107"/>
        <v>0</v>
      </c>
      <c r="BG233" s="114">
        <f t="shared" si="119"/>
        <v>0</v>
      </c>
      <c r="BH233" s="114">
        <f t="shared" si="108"/>
        <v>0</v>
      </c>
      <c r="BI233" s="114">
        <f t="shared" si="120"/>
        <v>0</v>
      </c>
      <c r="BJ233" s="114">
        <f t="shared" si="109"/>
        <v>0</v>
      </c>
      <c r="BK233" s="114">
        <f t="shared" si="121"/>
        <v>0</v>
      </c>
      <c r="BL233" s="114">
        <f t="shared" si="110"/>
        <v>0</v>
      </c>
      <c r="BM233" s="117">
        <f t="shared" si="111"/>
        <v>0</v>
      </c>
      <c r="BN233" s="114">
        <f t="shared" si="112"/>
        <v>0</v>
      </c>
      <c r="BO233" s="114">
        <f t="shared" si="122"/>
        <v>0</v>
      </c>
      <c r="BP233" s="114">
        <f t="shared" si="113"/>
        <v>0</v>
      </c>
      <c r="BQ233" s="114">
        <f t="shared" si="123"/>
        <v>0</v>
      </c>
      <c r="BR233" s="114">
        <f t="shared" si="114"/>
        <v>0</v>
      </c>
      <c r="BS233" s="114">
        <f t="shared" si="124"/>
        <v>0</v>
      </c>
      <c r="BT233" s="114">
        <f t="shared" si="115"/>
        <v>0</v>
      </c>
      <c r="BU233">
        <f t="shared" si="116"/>
        <v>0</v>
      </c>
      <c r="BW233" s="71">
        <f t="shared" si="117"/>
        <v>0</v>
      </c>
      <c r="BX233" s="70" t="e">
        <f t="shared" si="125"/>
        <v>#DIV/0!</v>
      </c>
      <c r="BY233" s="111">
        <f t="shared" si="126"/>
        <v>0</v>
      </c>
      <c r="BZ233" s="70">
        <f t="shared" si="127"/>
        <v>0</v>
      </c>
    </row>
    <row r="234" spans="1:78" ht="15">
      <c r="A234">
        <f t="shared" si="128"/>
        <v>0</v>
      </c>
      <c r="C234">
        <v>0</v>
      </c>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I234" s="111"/>
      <c r="AJ234" s="111"/>
      <c r="AK234" s="111"/>
      <c r="AL234" s="111"/>
      <c r="AM234" s="111"/>
      <c r="AN234" s="111"/>
      <c r="AO234" s="111"/>
      <c r="AP234" s="111"/>
      <c r="AQ234" s="111"/>
      <c r="AS234">
        <f t="shared" si="118"/>
        <v>0</v>
      </c>
      <c r="AT234">
        <f t="shared" si="97"/>
        <v>0</v>
      </c>
      <c r="AU234">
        <f t="shared" si="98"/>
        <v>0</v>
      </c>
      <c r="AV234" s="113">
        <f t="shared" si="99"/>
        <v>0</v>
      </c>
      <c r="AW234" s="97">
        <f t="shared" si="100"/>
        <v>0</v>
      </c>
      <c r="AX234" s="114">
        <f t="shared" si="101"/>
        <v>0</v>
      </c>
      <c r="AY234" s="114">
        <f t="shared" si="102"/>
        <v>0</v>
      </c>
      <c r="AZ234" s="114">
        <f t="shared" si="103"/>
        <v>0</v>
      </c>
      <c r="BB234" s="115">
        <f t="shared" si="104"/>
        <v>0</v>
      </c>
      <c r="BC234" s="116">
        <f t="shared" si="105"/>
        <v>0</v>
      </c>
      <c r="BD234" s="116">
        <f t="shared" si="106"/>
        <v>0</v>
      </c>
      <c r="BE234" s="97">
        <f t="shared" si="107"/>
        <v>0</v>
      </c>
      <c r="BG234" s="114">
        <f t="shared" si="119"/>
        <v>0</v>
      </c>
      <c r="BH234" s="114">
        <f t="shared" si="108"/>
        <v>0</v>
      </c>
      <c r="BI234" s="114">
        <f t="shared" si="120"/>
        <v>0</v>
      </c>
      <c r="BJ234" s="114">
        <f t="shared" si="109"/>
        <v>0</v>
      </c>
      <c r="BK234" s="114">
        <f t="shared" si="121"/>
        <v>0</v>
      </c>
      <c r="BL234" s="114">
        <f t="shared" si="110"/>
        <v>0</v>
      </c>
      <c r="BM234" s="117">
        <f t="shared" si="111"/>
        <v>0</v>
      </c>
      <c r="BN234" s="114">
        <f t="shared" si="112"/>
        <v>0</v>
      </c>
      <c r="BO234" s="114">
        <f t="shared" si="122"/>
        <v>0</v>
      </c>
      <c r="BP234" s="114">
        <f t="shared" si="113"/>
        <v>0</v>
      </c>
      <c r="BQ234" s="114">
        <f t="shared" si="123"/>
        <v>0</v>
      </c>
      <c r="BR234" s="114">
        <f t="shared" si="114"/>
        <v>0</v>
      </c>
      <c r="BS234" s="114">
        <f t="shared" si="124"/>
        <v>0</v>
      </c>
      <c r="BT234" s="114">
        <f t="shared" si="115"/>
        <v>0</v>
      </c>
      <c r="BU234">
        <f t="shared" si="116"/>
        <v>0</v>
      </c>
      <c r="BW234" s="71">
        <f t="shared" si="117"/>
        <v>0</v>
      </c>
      <c r="BX234" s="70" t="e">
        <f t="shared" si="125"/>
        <v>#DIV/0!</v>
      </c>
      <c r="BY234" s="111">
        <f t="shared" si="126"/>
        <v>0</v>
      </c>
      <c r="BZ234" s="70">
        <f t="shared" si="127"/>
        <v>0</v>
      </c>
    </row>
    <row r="235" spans="1:78" ht="15">
      <c r="A235" t="str">
        <f t="shared" si="128"/>
        <v>993271</v>
      </c>
      <c r="B235" t="s">
        <v>178</v>
      </c>
      <c r="C235" t="s">
        <v>390</v>
      </c>
      <c r="D235" t="s">
        <v>179</v>
      </c>
      <c r="E235" t="s">
        <v>180</v>
      </c>
      <c r="I235" t="s">
        <v>365</v>
      </c>
      <c r="J235" t="s">
        <v>366</v>
      </c>
      <c r="K235" s="119">
        <v>45322</v>
      </c>
      <c r="L235" s="111">
        <v>0.05</v>
      </c>
      <c r="M235" s="111">
        <v>0</v>
      </c>
      <c r="N235" s="111">
        <v>0</v>
      </c>
      <c r="O235" s="111">
        <v>0.05</v>
      </c>
      <c r="P235" s="111">
        <v>0.05</v>
      </c>
      <c r="Q235" s="111">
        <v>0</v>
      </c>
      <c r="R235" s="111">
        <v>0</v>
      </c>
      <c r="S235" s="111">
        <v>0.05</v>
      </c>
      <c r="T235" s="111">
        <v>0</v>
      </c>
      <c r="U235" s="111">
        <v>0</v>
      </c>
      <c r="V235" s="111">
        <v>0</v>
      </c>
      <c r="W235" s="111">
        <v>0</v>
      </c>
      <c r="X235" s="111">
        <v>0</v>
      </c>
      <c r="Y235" s="111">
        <v>0</v>
      </c>
      <c r="Z235" s="111">
        <v>0</v>
      </c>
      <c r="AA235" s="111">
        <v>0</v>
      </c>
      <c r="AB235" s="111">
        <v>0</v>
      </c>
      <c r="AC235" s="111">
        <v>0</v>
      </c>
      <c r="AD235" s="111">
        <v>0</v>
      </c>
      <c r="AE235" s="111">
        <v>0</v>
      </c>
      <c r="AF235" s="111">
        <v>0</v>
      </c>
      <c r="AG235" s="118">
        <v>0</v>
      </c>
      <c r="AI235" s="111">
        <v>0</v>
      </c>
      <c r="AJ235" s="111">
        <v>0</v>
      </c>
      <c r="AK235" s="111">
        <v>0</v>
      </c>
      <c r="AL235" s="111">
        <v>0</v>
      </c>
      <c r="AM235" s="111">
        <v>0</v>
      </c>
      <c r="AN235" s="111">
        <v>0</v>
      </c>
      <c r="AO235" s="111">
        <v>0</v>
      </c>
      <c r="AP235" s="111">
        <v>0</v>
      </c>
      <c r="AQ235" s="111">
        <v>0</v>
      </c>
      <c r="AR235" t="s">
        <v>390</v>
      </c>
      <c r="AS235">
        <f t="shared" si="118"/>
        <v>1</v>
      </c>
      <c r="AT235">
        <f t="shared" si="97"/>
        <v>0</v>
      </c>
      <c r="AU235">
        <f t="shared" si="98"/>
        <v>1</v>
      </c>
      <c r="AV235" s="113">
        <f t="shared" si="99"/>
        <v>0</v>
      </c>
      <c r="AW235" s="97">
        <f t="shared" si="100"/>
        <v>0</v>
      </c>
      <c r="AX235" s="114">
        <f t="shared" si="101"/>
        <v>0</v>
      </c>
      <c r="AY235" s="114">
        <f t="shared" si="102"/>
        <v>0</v>
      </c>
      <c r="AZ235" s="114">
        <f t="shared" si="103"/>
        <v>0</v>
      </c>
      <c r="BB235" s="115">
        <f t="shared" si="104"/>
        <v>0</v>
      </c>
      <c r="BC235" s="116">
        <f t="shared" si="105"/>
        <v>0</v>
      </c>
      <c r="BD235" s="116">
        <f t="shared" si="106"/>
        <v>0</v>
      </c>
      <c r="BE235" s="97">
        <f t="shared" si="107"/>
        <v>0</v>
      </c>
      <c r="BG235" s="114">
        <f t="shared" si="119"/>
        <v>0.05</v>
      </c>
      <c r="BH235" s="114">
        <f t="shared" si="108"/>
        <v>0</v>
      </c>
      <c r="BI235" s="114">
        <f t="shared" si="120"/>
        <v>0</v>
      </c>
      <c r="BJ235" s="114">
        <f t="shared" si="109"/>
        <v>0</v>
      </c>
      <c r="BK235" s="114">
        <f t="shared" si="121"/>
        <v>0</v>
      </c>
      <c r="BL235" s="114">
        <f t="shared" si="110"/>
        <v>0</v>
      </c>
      <c r="BM235" s="117">
        <f t="shared" si="111"/>
        <v>0.05</v>
      </c>
      <c r="BN235" s="114">
        <f t="shared" si="112"/>
        <v>0</v>
      </c>
      <c r="BO235" s="114">
        <f t="shared" si="122"/>
        <v>0</v>
      </c>
      <c r="BP235" s="114">
        <f t="shared" si="113"/>
        <v>0</v>
      </c>
      <c r="BQ235" s="114">
        <f t="shared" si="123"/>
        <v>0</v>
      </c>
      <c r="BR235" s="114">
        <f t="shared" si="114"/>
        <v>0</v>
      </c>
      <c r="BS235" s="114">
        <f t="shared" si="124"/>
        <v>0</v>
      </c>
      <c r="BT235" s="114">
        <f t="shared" si="115"/>
        <v>0</v>
      </c>
      <c r="BU235">
        <f t="shared" si="116"/>
        <v>0</v>
      </c>
      <c r="BW235" s="71">
        <f t="shared" si="117"/>
        <v>0</v>
      </c>
      <c r="BX235" s="70">
        <f t="shared" si="125"/>
        <v>0</v>
      </c>
      <c r="BY235" s="111">
        <f t="shared" si="126"/>
        <v>0</v>
      </c>
      <c r="BZ235" s="70">
        <f t="shared" si="127"/>
        <v>0</v>
      </c>
    </row>
    <row r="236" spans="1:78" ht="15">
      <c r="A236" t="str">
        <f t="shared" si="128"/>
        <v>993271</v>
      </c>
      <c r="B236" t="s">
        <v>178</v>
      </c>
      <c r="C236" t="s">
        <v>390</v>
      </c>
      <c r="D236" t="s">
        <v>179</v>
      </c>
      <c r="E236" t="s">
        <v>180</v>
      </c>
      <c r="I236" t="s">
        <v>359</v>
      </c>
      <c r="J236" t="s">
        <v>360</v>
      </c>
      <c r="K236" s="119">
        <v>45351</v>
      </c>
      <c r="L236" s="111">
        <v>0.05</v>
      </c>
      <c r="M236" s="111">
        <v>0</v>
      </c>
      <c r="N236" s="111">
        <v>0</v>
      </c>
      <c r="O236" s="111">
        <v>0.05</v>
      </c>
      <c r="P236" s="111">
        <v>0.05</v>
      </c>
      <c r="Q236" s="111">
        <v>0</v>
      </c>
      <c r="R236" s="111">
        <v>0</v>
      </c>
      <c r="S236" s="111">
        <v>0.05</v>
      </c>
      <c r="T236" s="111">
        <v>0</v>
      </c>
      <c r="U236" s="111">
        <v>0</v>
      </c>
      <c r="V236" s="111">
        <v>0</v>
      </c>
      <c r="W236" s="111">
        <v>0</v>
      </c>
      <c r="X236" s="111">
        <v>0</v>
      </c>
      <c r="Y236" s="111">
        <v>0</v>
      </c>
      <c r="Z236" s="111">
        <v>0</v>
      </c>
      <c r="AA236" s="111">
        <v>0</v>
      </c>
      <c r="AB236" s="111">
        <v>0</v>
      </c>
      <c r="AC236" s="111">
        <v>0</v>
      </c>
      <c r="AD236" s="111">
        <v>0</v>
      </c>
      <c r="AE236" s="111">
        <v>0</v>
      </c>
      <c r="AF236" s="111">
        <v>0</v>
      </c>
      <c r="AG236" s="118">
        <v>0</v>
      </c>
      <c r="AI236" s="111">
        <v>0</v>
      </c>
      <c r="AJ236" s="111">
        <v>0</v>
      </c>
      <c r="AK236" s="111">
        <v>0</v>
      </c>
      <c r="AL236" s="111">
        <v>0</v>
      </c>
      <c r="AM236" s="111">
        <v>0</v>
      </c>
      <c r="AN236" s="111">
        <v>0</v>
      </c>
      <c r="AO236" s="111">
        <v>0</v>
      </c>
      <c r="AP236" s="111">
        <v>0</v>
      </c>
      <c r="AQ236" s="111">
        <v>0</v>
      </c>
      <c r="AR236" t="s">
        <v>390</v>
      </c>
      <c r="AS236">
        <f t="shared" si="118"/>
        <v>0</v>
      </c>
      <c r="AT236">
        <f t="shared" si="97"/>
        <v>0</v>
      </c>
      <c r="AU236">
        <f t="shared" si="98"/>
        <v>0</v>
      </c>
      <c r="AV236" s="113">
        <f t="shared" si="99"/>
        <v>0</v>
      </c>
      <c r="AW236" s="97">
        <f t="shared" si="100"/>
        <v>0</v>
      </c>
      <c r="AX236" s="114">
        <f t="shared" si="101"/>
        <v>0</v>
      </c>
      <c r="AY236" s="114">
        <f t="shared" si="102"/>
        <v>0</v>
      </c>
      <c r="AZ236" s="114">
        <f t="shared" si="103"/>
        <v>0</v>
      </c>
      <c r="BB236" s="115">
        <f t="shared" si="104"/>
        <v>0</v>
      </c>
      <c r="BC236" s="116">
        <f t="shared" si="105"/>
        <v>0</v>
      </c>
      <c r="BD236" s="116">
        <f t="shared" si="106"/>
        <v>0</v>
      </c>
      <c r="BE236" s="97">
        <f t="shared" si="107"/>
        <v>0</v>
      </c>
      <c r="BG236" s="114">
        <f t="shared" si="119"/>
        <v>0.05</v>
      </c>
      <c r="BH236" s="114">
        <f t="shared" si="108"/>
        <v>0</v>
      </c>
      <c r="BI236" s="114">
        <f t="shared" si="120"/>
        <v>0</v>
      </c>
      <c r="BJ236" s="114">
        <f t="shared" si="109"/>
        <v>0</v>
      </c>
      <c r="BK236" s="114">
        <f t="shared" si="121"/>
        <v>0</v>
      </c>
      <c r="BL236" s="114">
        <f t="shared" si="110"/>
        <v>0</v>
      </c>
      <c r="BM236" s="117">
        <f t="shared" si="111"/>
        <v>0.05</v>
      </c>
      <c r="BN236" s="114">
        <f t="shared" si="112"/>
        <v>0</v>
      </c>
      <c r="BO236" s="114">
        <f t="shared" si="122"/>
        <v>0</v>
      </c>
      <c r="BP236" s="114">
        <f t="shared" si="113"/>
        <v>0</v>
      </c>
      <c r="BQ236" s="114">
        <f t="shared" si="123"/>
        <v>0</v>
      </c>
      <c r="BR236" s="114">
        <f t="shared" si="114"/>
        <v>0</v>
      </c>
      <c r="BS236" s="114">
        <f t="shared" si="124"/>
        <v>0</v>
      </c>
      <c r="BT236" s="114">
        <f t="shared" si="115"/>
        <v>0</v>
      </c>
      <c r="BU236">
        <f t="shared" si="116"/>
        <v>0</v>
      </c>
      <c r="BW236" s="71">
        <f t="shared" si="117"/>
        <v>0</v>
      </c>
      <c r="BX236" s="70">
        <f t="shared" si="125"/>
        <v>0</v>
      </c>
      <c r="BY236" s="111">
        <f t="shared" si="126"/>
        <v>0</v>
      </c>
      <c r="BZ236" s="70">
        <f t="shared" si="127"/>
        <v>0</v>
      </c>
    </row>
    <row r="237" spans="1:78" ht="15">
      <c r="A237" t="str">
        <f t="shared" si="128"/>
        <v>993271</v>
      </c>
      <c r="B237" t="s">
        <v>178</v>
      </c>
      <c r="C237" t="s">
        <v>390</v>
      </c>
      <c r="D237" t="s">
        <v>179</v>
      </c>
      <c r="E237" t="s">
        <v>180</v>
      </c>
      <c r="I237" t="s">
        <v>346</v>
      </c>
      <c r="J237" t="s">
        <v>347</v>
      </c>
      <c r="K237" s="119">
        <v>45379</v>
      </c>
      <c r="L237" s="111">
        <v>0.01</v>
      </c>
      <c r="M237" s="111">
        <v>0</v>
      </c>
      <c r="N237" s="111">
        <v>0</v>
      </c>
      <c r="O237" s="111">
        <v>0.01</v>
      </c>
      <c r="P237" s="111">
        <v>0.01</v>
      </c>
      <c r="Q237" s="111">
        <v>0</v>
      </c>
      <c r="R237" s="111">
        <v>0</v>
      </c>
      <c r="S237" s="111">
        <v>0.01</v>
      </c>
      <c r="T237" s="111">
        <v>0</v>
      </c>
      <c r="U237" s="111">
        <v>0</v>
      </c>
      <c r="V237" s="111">
        <v>0</v>
      </c>
      <c r="W237" s="111">
        <v>0</v>
      </c>
      <c r="X237" s="111">
        <v>0</v>
      </c>
      <c r="Y237" s="111">
        <v>0</v>
      </c>
      <c r="Z237" s="111">
        <v>0</v>
      </c>
      <c r="AA237" s="111">
        <v>0</v>
      </c>
      <c r="AB237" s="111">
        <v>0</v>
      </c>
      <c r="AC237" s="111">
        <v>0</v>
      </c>
      <c r="AD237" s="111">
        <v>0</v>
      </c>
      <c r="AE237" s="111">
        <v>0</v>
      </c>
      <c r="AF237" s="111">
        <v>0</v>
      </c>
      <c r="AG237" s="118">
        <v>0</v>
      </c>
      <c r="AI237" s="111">
        <v>0</v>
      </c>
      <c r="AJ237" s="111">
        <v>0</v>
      </c>
      <c r="AK237" s="111">
        <v>0</v>
      </c>
      <c r="AL237" s="111">
        <v>0</v>
      </c>
      <c r="AM237" s="111">
        <v>0</v>
      </c>
      <c r="AN237" s="111">
        <v>0</v>
      </c>
      <c r="AO237" s="111">
        <v>0</v>
      </c>
      <c r="AP237" s="111">
        <v>0</v>
      </c>
      <c r="AQ237" s="111">
        <v>0</v>
      </c>
      <c r="AR237" t="s">
        <v>390</v>
      </c>
      <c r="AS237">
        <f t="shared" si="118"/>
        <v>0</v>
      </c>
      <c r="AT237">
        <f t="shared" si="97"/>
        <v>0</v>
      </c>
      <c r="AU237">
        <f t="shared" si="98"/>
        <v>0</v>
      </c>
      <c r="AV237" s="113">
        <f t="shared" si="99"/>
        <v>0</v>
      </c>
      <c r="AW237" s="97">
        <f t="shared" si="100"/>
        <v>0</v>
      </c>
      <c r="AX237" s="114">
        <f t="shared" si="101"/>
        <v>0</v>
      </c>
      <c r="AY237" s="114">
        <f t="shared" si="102"/>
        <v>0</v>
      </c>
      <c r="AZ237" s="114">
        <f t="shared" si="103"/>
        <v>0</v>
      </c>
      <c r="BB237" s="115">
        <f t="shared" si="104"/>
        <v>0</v>
      </c>
      <c r="BC237" s="116">
        <f t="shared" si="105"/>
        <v>0</v>
      </c>
      <c r="BD237" s="116">
        <f t="shared" si="106"/>
        <v>0</v>
      </c>
      <c r="BE237" s="97">
        <f t="shared" si="107"/>
        <v>0</v>
      </c>
      <c r="BG237" s="114">
        <f t="shared" si="119"/>
        <v>0.01</v>
      </c>
      <c r="BH237" s="114">
        <f t="shared" si="108"/>
        <v>0</v>
      </c>
      <c r="BI237" s="114">
        <f t="shared" si="120"/>
        <v>0</v>
      </c>
      <c r="BJ237" s="114">
        <f t="shared" si="109"/>
        <v>0</v>
      </c>
      <c r="BK237" s="114">
        <f t="shared" si="121"/>
        <v>0</v>
      </c>
      <c r="BL237" s="114">
        <f t="shared" si="110"/>
        <v>0</v>
      </c>
      <c r="BM237" s="117">
        <f t="shared" si="111"/>
        <v>0.01</v>
      </c>
      <c r="BN237" s="114">
        <f t="shared" si="112"/>
        <v>0</v>
      </c>
      <c r="BO237" s="114">
        <f t="shared" si="122"/>
        <v>0</v>
      </c>
      <c r="BP237" s="114">
        <f t="shared" si="113"/>
        <v>0</v>
      </c>
      <c r="BQ237" s="114">
        <f t="shared" si="123"/>
        <v>0</v>
      </c>
      <c r="BR237" s="114">
        <f t="shared" si="114"/>
        <v>0</v>
      </c>
      <c r="BS237" s="114">
        <f t="shared" si="124"/>
        <v>0</v>
      </c>
      <c r="BT237" s="114">
        <f t="shared" si="115"/>
        <v>0</v>
      </c>
      <c r="BU237">
        <f t="shared" si="116"/>
        <v>0</v>
      </c>
      <c r="BW237" s="71">
        <f t="shared" si="117"/>
        <v>0</v>
      </c>
      <c r="BX237" s="70">
        <f t="shared" si="125"/>
        <v>0</v>
      </c>
      <c r="BY237" s="111">
        <f t="shared" si="126"/>
        <v>0</v>
      </c>
      <c r="BZ237" s="70">
        <f t="shared" si="127"/>
        <v>0</v>
      </c>
    </row>
    <row r="238" spans="1:78" ht="15">
      <c r="A238" t="str">
        <f t="shared" si="128"/>
        <v>993271</v>
      </c>
      <c r="B238" t="s">
        <v>178</v>
      </c>
      <c r="C238" t="s">
        <v>390</v>
      </c>
      <c r="D238" t="s">
        <v>179</v>
      </c>
      <c r="E238" t="s">
        <v>180</v>
      </c>
      <c r="I238" t="s">
        <v>368</v>
      </c>
      <c r="J238" t="s">
        <v>369</v>
      </c>
      <c r="K238" s="119">
        <v>45412</v>
      </c>
      <c r="L238" s="111">
        <v>0.05</v>
      </c>
      <c r="M238" s="111">
        <v>0</v>
      </c>
      <c r="N238" s="111">
        <v>0</v>
      </c>
      <c r="O238" s="111">
        <v>0.05</v>
      </c>
      <c r="P238" s="111">
        <v>0.05</v>
      </c>
      <c r="Q238" s="111">
        <v>0</v>
      </c>
      <c r="R238" s="111">
        <v>0</v>
      </c>
      <c r="S238" s="111">
        <v>0.05</v>
      </c>
      <c r="T238" s="111">
        <v>0</v>
      </c>
      <c r="U238" s="111">
        <v>0</v>
      </c>
      <c r="V238" s="111">
        <v>0</v>
      </c>
      <c r="W238" s="111">
        <v>0</v>
      </c>
      <c r="X238" s="111">
        <v>0</v>
      </c>
      <c r="Y238" s="111">
        <v>0</v>
      </c>
      <c r="Z238" s="111">
        <v>0</v>
      </c>
      <c r="AA238" s="111">
        <v>0</v>
      </c>
      <c r="AB238" s="111">
        <v>0</v>
      </c>
      <c r="AC238" s="111">
        <v>0</v>
      </c>
      <c r="AD238" s="111">
        <v>0</v>
      </c>
      <c r="AE238" s="111">
        <v>0</v>
      </c>
      <c r="AF238" s="111">
        <v>0</v>
      </c>
      <c r="AG238" s="118">
        <v>0</v>
      </c>
      <c r="AI238" s="111">
        <v>0</v>
      </c>
      <c r="AJ238" s="111">
        <v>0</v>
      </c>
      <c r="AK238" s="111">
        <v>0</v>
      </c>
      <c r="AL238" s="111">
        <v>0</v>
      </c>
      <c r="AM238" s="111">
        <v>0</v>
      </c>
      <c r="AN238" s="111">
        <v>0</v>
      </c>
      <c r="AO238" s="111">
        <v>0</v>
      </c>
      <c r="AP238" s="111">
        <v>0</v>
      </c>
      <c r="AQ238" s="111">
        <v>0</v>
      </c>
      <c r="AR238" t="s">
        <v>390</v>
      </c>
      <c r="AS238">
        <f t="shared" si="118"/>
        <v>0</v>
      </c>
      <c r="AT238">
        <f t="shared" si="97"/>
        <v>0</v>
      </c>
      <c r="AU238">
        <f t="shared" si="98"/>
        <v>0</v>
      </c>
      <c r="AV238" s="113">
        <f t="shared" si="99"/>
        <v>0</v>
      </c>
      <c r="AW238" s="97">
        <f t="shared" si="100"/>
        <v>0</v>
      </c>
      <c r="AX238" s="114">
        <f t="shared" si="101"/>
        <v>0</v>
      </c>
      <c r="AY238" s="114">
        <f t="shared" si="102"/>
        <v>0</v>
      </c>
      <c r="AZ238" s="114">
        <f t="shared" si="103"/>
        <v>0</v>
      </c>
      <c r="BB238" s="115">
        <f t="shared" si="104"/>
        <v>0</v>
      </c>
      <c r="BC238" s="116">
        <f t="shared" si="105"/>
        <v>0</v>
      </c>
      <c r="BD238" s="116">
        <f t="shared" si="106"/>
        <v>0</v>
      </c>
      <c r="BE238" s="97">
        <f t="shared" si="107"/>
        <v>0</v>
      </c>
      <c r="BG238" s="114">
        <f t="shared" si="119"/>
        <v>0.05</v>
      </c>
      <c r="BH238" s="114">
        <f t="shared" si="108"/>
        <v>0</v>
      </c>
      <c r="BI238" s="114">
        <f t="shared" si="120"/>
        <v>0</v>
      </c>
      <c r="BJ238" s="114">
        <f t="shared" si="109"/>
        <v>0</v>
      </c>
      <c r="BK238" s="114">
        <f t="shared" si="121"/>
        <v>0</v>
      </c>
      <c r="BL238" s="114">
        <f t="shared" si="110"/>
        <v>0</v>
      </c>
      <c r="BM238" s="117">
        <f t="shared" si="111"/>
        <v>0.05</v>
      </c>
      <c r="BN238" s="114">
        <f t="shared" si="112"/>
        <v>0</v>
      </c>
      <c r="BO238" s="114">
        <f t="shared" si="122"/>
        <v>0</v>
      </c>
      <c r="BP238" s="114">
        <f t="shared" si="113"/>
        <v>0</v>
      </c>
      <c r="BQ238" s="114">
        <f t="shared" si="123"/>
        <v>0</v>
      </c>
      <c r="BR238" s="114">
        <f t="shared" si="114"/>
        <v>0</v>
      </c>
      <c r="BS238" s="114">
        <f t="shared" si="124"/>
        <v>0</v>
      </c>
      <c r="BT238" s="114">
        <f t="shared" si="115"/>
        <v>0</v>
      </c>
      <c r="BU238">
        <f t="shared" si="116"/>
        <v>0</v>
      </c>
      <c r="BW238" s="71">
        <f t="shared" si="117"/>
        <v>0</v>
      </c>
      <c r="BX238" s="70">
        <f t="shared" si="125"/>
        <v>0</v>
      </c>
      <c r="BY238" s="111">
        <f t="shared" si="126"/>
        <v>0</v>
      </c>
      <c r="BZ238" s="70">
        <f t="shared" si="127"/>
        <v>0</v>
      </c>
    </row>
    <row r="239" spans="1:78" ht="15">
      <c r="A239" t="str">
        <f t="shared" si="128"/>
        <v>993271</v>
      </c>
      <c r="B239" t="s">
        <v>178</v>
      </c>
      <c r="C239" t="s">
        <v>390</v>
      </c>
      <c r="D239" t="s">
        <v>179</v>
      </c>
      <c r="E239" t="s">
        <v>180</v>
      </c>
      <c r="I239" t="s">
        <v>370</v>
      </c>
      <c r="J239" t="s">
        <v>371</v>
      </c>
      <c r="K239" s="119">
        <v>45443</v>
      </c>
      <c r="L239" s="111">
        <v>0.05</v>
      </c>
      <c r="M239" s="111">
        <v>0</v>
      </c>
      <c r="N239" s="111">
        <v>0</v>
      </c>
      <c r="O239" s="111">
        <v>0.05</v>
      </c>
      <c r="P239" s="111">
        <v>0.05</v>
      </c>
      <c r="Q239" s="111">
        <v>0</v>
      </c>
      <c r="R239" s="111">
        <v>0</v>
      </c>
      <c r="S239" s="111">
        <v>0.05</v>
      </c>
      <c r="T239" s="111">
        <v>0</v>
      </c>
      <c r="U239" s="111">
        <v>0</v>
      </c>
      <c r="V239" s="111">
        <v>0</v>
      </c>
      <c r="W239" s="111">
        <v>0</v>
      </c>
      <c r="X239" s="111">
        <v>0</v>
      </c>
      <c r="Y239" s="111">
        <v>0</v>
      </c>
      <c r="Z239" s="111">
        <v>0</v>
      </c>
      <c r="AA239" s="111">
        <v>0</v>
      </c>
      <c r="AB239" s="111">
        <v>0</v>
      </c>
      <c r="AC239" s="111">
        <v>0</v>
      </c>
      <c r="AD239" s="111">
        <v>0</v>
      </c>
      <c r="AE239" s="111">
        <v>0</v>
      </c>
      <c r="AF239" s="111">
        <v>0</v>
      </c>
      <c r="AG239" s="118">
        <v>0</v>
      </c>
      <c r="AI239" s="111">
        <v>0</v>
      </c>
      <c r="AJ239" s="111">
        <v>0</v>
      </c>
      <c r="AK239" s="111">
        <v>0</v>
      </c>
      <c r="AL239" s="111">
        <v>0</v>
      </c>
      <c r="AM239" s="111">
        <v>0</v>
      </c>
      <c r="AN239" s="111">
        <v>0</v>
      </c>
      <c r="AO239" s="111">
        <v>0</v>
      </c>
      <c r="AP239" s="111">
        <v>0</v>
      </c>
      <c r="AQ239" s="111">
        <v>0</v>
      </c>
      <c r="AR239" t="s">
        <v>390</v>
      </c>
      <c r="AS239">
        <f t="shared" si="118"/>
        <v>0</v>
      </c>
      <c r="AT239">
        <f t="shared" si="97"/>
        <v>0</v>
      </c>
      <c r="AU239">
        <f t="shared" si="98"/>
        <v>0</v>
      </c>
      <c r="AV239" s="113">
        <f t="shared" si="99"/>
        <v>0</v>
      </c>
      <c r="AW239" s="97">
        <f t="shared" si="100"/>
        <v>0</v>
      </c>
      <c r="AX239" s="114">
        <f t="shared" si="101"/>
        <v>0</v>
      </c>
      <c r="AY239" s="114">
        <f t="shared" si="102"/>
        <v>0</v>
      </c>
      <c r="AZ239" s="114">
        <f t="shared" si="103"/>
        <v>0</v>
      </c>
      <c r="BB239" s="115">
        <f t="shared" si="104"/>
        <v>0</v>
      </c>
      <c r="BC239" s="116">
        <f t="shared" si="105"/>
        <v>0</v>
      </c>
      <c r="BD239" s="116">
        <f t="shared" si="106"/>
        <v>0</v>
      </c>
      <c r="BE239" s="97">
        <f t="shared" si="107"/>
        <v>0</v>
      </c>
      <c r="BG239" s="114">
        <f t="shared" si="119"/>
        <v>0.05</v>
      </c>
      <c r="BH239" s="114">
        <f t="shared" si="108"/>
        <v>0</v>
      </c>
      <c r="BI239" s="114">
        <f t="shared" si="120"/>
        <v>0</v>
      </c>
      <c r="BJ239" s="114">
        <f t="shared" si="109"/>
        <v>0</v>
      </c>
      <c r="BK239" s="114">
        <f t="shared" si="121"/>
        <v>0</v>
      </c>
      <c r="BL239" s="114">
        <f t="shared" si="110"/>
        <v>0</v>
      </c>
      <c r="BM239" s="117">
        <f t="shared" si="111"/>
        <v>0.05</v>
      </c>
      <c r="BN239" s="114">
        <f t="shared" si="112"/>
        <v>0</v>
      </c>
      <c r="BO239" s="114">
        <f t="shared" si="122"/>
        <v>0</v>
      </c>
      <c r="BP239" s="114">
        <f t="shared" si="113"/>
        <v>0</v>
      </c>
      <c r="BQ239" s="114">
        <f t="shared" si="123"/>
        <v>0</v>
      </c>
      <c r="BR239" s="114">
        <f t="shared" si="114"/>
        <v>0</v>
      </c>
      <c r="BS239" s="114">
        <f t="shared" si="124"/>
        <v>0</v>
      </c>
      <c r="BT239" s="114">
        <f t="shared" si="115"/>
        <v>0</v>
      </c>
      <c r="BU239">
        <f t="shared" si="116"/>
        <v>0</v>
      </c>
      <c r="BW239" s="71">
        <f t="shared" si="117"/>
        <v>0</v>
      </c>
      <c r="BX239" s="70">
        <f t="shared" si="125"/>
        <v>0</v>
      </c>
      <c r="BY239" s="111">
        <f t="shared" si="126"/>
        <v>0</v>
      </c>
      <c r="BZ239" s="70">
        <f t="shared" si="127"/>
        <v>0</v>
      </c>
    </row>
    <row r="240" spans="1:78" ht="15">
      <c r="A240" t="str">
        <f t="shared" si="128"/>
        <v>993271</v>
      </c>
      <c r="B240" t="s">
        <v>178</v>
      </c>
      <c r="C240" t="s">
        <v>390</v>
      </c>
      <c r="D240" t="s">
        <v>179</v>
      </c>
      <c r="E240" t="s">
        <v>180</v>
      </c>
      <c r="I240" t="s">
        <v>349</v>
      </c>
      <c r="J240" t="s">
        <v>349</v>
      </c>
      <c r="K240" s="119">
        <v>45471</v>
      </c>
      <c r="L240" s="111">
        <v>0.05</v>
      </c>
      <c r="M240" s="111">
        <v>0</v>
      </c>
      <c r="N240" s="111">
        <v>0</v>
      </c>
      <c r="O240" s="111">
        <v>0.05</v>
      </c>
      <c r="P240" s="111">
        <v>0.05</v>
      </c>
      <c r="Q240" s="111">
        <v>0</v>
      </c>
      <c r="R240" s="111">
        <v>0</v>
      </c>
      <c r="S240" s="111">
        <v>0.05</v>
      </c>
      <c r="T240" s="111">
        <v>0</v>
      </c>
      <c r="U240" s="111">
        <v>0</v>
      </c>
      <c r="V240" s="111">
        <v>0</v>
      </c>
      <c r="W240" s="111">
        <v>0</v>
      </c>
      <c r="X240" s="111">
        <v>0</v>
      </c>
      <c r="Y240" s="111">
        <v>0</v>
      </c>
      <c r="Z240" s="111">
        <v>0</v>
      </c>
      <c r="AA240" s="111">
        <v>0</v>
      </c>
      <c r="AB240" s="111">
        <v>0</v>
      </c>
      <c r="AC240" s="111">
        <v>0</v>
      </c>
      <c r="AD240" s="111">
        <v>0</v>
      </c>
      <c r="AE240" s="111">
        <v>0</v>
      </c>
      <c r="AF240" s="111">
        <v>0</v>
      </c>
      <c r="AG240" s="118">
        <v>0</v>
      </c>
      <c r="AI240" s="111">
        <v>0</v>
      </c>
      <c r="AJ240" s="111">
        <v>0</v>
      </c>
      <c r="AK240" s="111">
        <v>0</v>
      </c>
      <c r="AL240" s="111">
        <v>0</v>
      </c>
      <c r="AM240" s="111">
        <v>0</v>
      </c>
      <c r="AN240" s="111">
        <v>0</v>
      </c>
      <c r="AO240" s="111">
        <v>0</v>
      </c>
      <c r="AP240" s="111">
        <v>0</v>
      </c>
      <c r="AQ240" s="111">
        <v>0</v>
      </c>
      <c r="AR240" t="s">
        <v>390</v>
      </c>
      <c r="AS240">
        <f t="shared" si="118"/>
        <v>0</v>
      </c>
      <c r="AT240">
        <f t="shared" si="97"/>
        <v>0</v>
      </c>
      <c r="AU240">
        <f t="shared" si="98"/>
        <v>0</v>
      </c>
      <c r="AV240" s="113">
        <f t="shared" si="99"/>
        <v>0</v>
      </c>
      <c r="AW240" s="97">
        <f t="shared" si="100"/>
        <v>0</v>
      </c>
      <c r="AX240" s="114">
        <f t="shared" si="101"/>
        <v>0</v>
      </c>
      <c r="AY240" s="114">
        <f t="shared" si="102"/>
        <v>0</v>
      </c>
      <c r="AZ240" s="114">
        <f t="shared" si="103"/>
        <v>0</v>
      </c>
      <c r="BB240" s="115">
        <f t="shared" si="104"/>
        <v>0</v>
      </c>
      <c r="BC240" s="116">
        <f t="shared" si="105"/>
        <v>0</v>
      </c>
      <c r="BD240" s="116">
        <f t="shared" si="106"/>
        <v>0</v>
      </c>
      <c r="BE240" s="97">
        <f t="shared" si="107"/>
        <v>0</v>
      </c>
      <c r="BG240" s="114">
        <f t="shared" si="119"/>
        <v>0.05</v>
      </c>
      <c r="BH240" s="114">
        <f t="shared" si="108"/>
        <v>0</v>
      </c>
      <c r="BI240" s="114">
        <f t="shared" si="120"/>
        <v>0</v>
      </c>
      <c r="BJ240" s="114">
        <f t="shared" si="109"/>
        <v>0</v>
      </c>
      <c r="BK240" s="114">
        <f t="shared" si="121"/>
        <v>0</v>
      </c>
      <c r="BL240" s="114">
        <f t="shared" si="110"/>
        <v>0</v>
      </c>
      <c r="BM240" s="117">
        <f t="shared" si="111"/>
        <v>0.05</v>
      </c>
      <c r="BN240" s="114">
        <f t="shared" si="112"/>
        <v>0</v>
      </c>
      <c r="BO240" s="114">
        <f t="shared" si="122"/>
        <v>0</v>
      </c>
      <c r="BP240" s="114">
        <f t="shared" si="113"/>
        <v>0</v>
      </c>
      <c r="BQ240" s="114">
        <f t="shared" si="123"/>
        <v>0</v>
      </c>
      <c r="BR240" s="114">
        <f t="shared" si="114"/>
        <v>0</v>
      </c>
      <c r="BS240" s="114">
        <f t="shared" si="124"/>
        <v>0</v>
      </c>
      <c r="BT240" s="114">
        <f t="shared" si="115"/>
        <v>0</v>
      </c>
      <c r="BU240">
        <f t="shared" si="116"/>
        <v>0</v>
      </c>
      <c r="BW240" s="71">
        <f t="shared" si="117"/>
        <v>0</v>
      </c>
      <c r="BX240" s="70">
        <f t="shared" si="125"/>
        <v>0</v>
      </c>
      <c r="BY240" s="111">
        <f t="shared" si="126"/>
        <v>0</v>
      </c>
      <c r="BZ240" s="70">
        <f t="shared" si="127"/>
        <v>0</v>
      </c>
    </row>
    <row r="241" spans="1:78" ht="15">
      <c r="A241" t="str">
        <f t="shared" si="128"/>
        <v>993271</v>
      </c>
      <c r="B241" t="s">
        <v>178</v>
      </c>
      <c r="C241" t="s">
        <v>390</v>
      </c>
      <c r="D241" t="s">
        <v>179</v>
      </c>
      <c r="E241" t="s">
        <v>180</v>
      </c>
      <c r="I241" t="s">
        <v>372</v>
      </c>
      <c r="J241" t="s">
        <v>372</v>
      </c>
      <c r="K241" s="119">
        <v>45504</v>
      </c>
      <c r="L241" s="111">
        <v>0.06</v>
      </c>
      <c r="M241" s="111">
        <v>0</v>
      </c>
      <c r="N241" s="111">
        <v>0</v>
      </c>
      <c r="O241" s="111">
        <v>0.06</v>
      </c>
      <c r="P241" s="111">
        <v>0.06</v>
      </c>
      <c r="Q241" s="111">
        <v>0</v>
      </c>
      <c r="R241" s="111">
        <v>0</v>
      </c>
      <c r="S241" s="111">
        <v>0.06</v>
      </c>
      <c r="T241" s="111">
        <v>0</v>
      </c>
      <c r="U241" s="111">
        <v>0</v>
      </c>
      <c r="V241" s="111">
        <v>0</v>
      </c>
      <c r="W241" s="111">
        <v>0</v>
      </c>
      <c r="X241" s="111">
        <v>0</v>
      </c>
      <c r="Y241" s="111">
        <v>0</v>
      </c>
      <c r="Z241" s="111">
        <v>0</v>
      </c>
      <c r="AA241" s="111">
        <v>0</v>
      </c>
      <c r="AB241" s="111">
        <v>0</v>
      </c>
      <c r="AC241" s="111">
        <v>0</v>
      </c>
      <c r="AD241" s="111">
        <v>0</v>
      </c>
      <c r="AE241" s="111">
        <v>0</v>
      </c>
      <c r="AF241" s="111">
        <v>0</v>
      </c>
      <c r="AG241" s="118">
        <v>0</v>
      </c>
      <c r="AI241" s="111">
        <v>0</v>
      </c>
      <c r="AJ241" s="111">
        <v>0</v>
      </c>
      <c r="AK241" s="111">
        <v>0</v>
      </c>
      <c r="AL241" s="111">
        <v>0</v>
      </c>
      <c r="AM241" s="111">
        <v>0</v>
      </c>
      <c r="AN241" s="111">
        <v>0</v>
      </c>
      <c r="AO241" s="111">
        <v>0</v>
      </c>
      <c r="AP241" s="111">
        <v>0</v>
      </c>
      <c r="AQ241" s="111">
        <v>0</v>
      </c>
      <c r="AR241" t="s">
        <v>390</v>
      </c>
      <c r="AS241">
        <f t="shared" si="118"/>
        <v>0</v>
      </c>
      <c r="AT241">
        <f t="shared" si="97"/>
        <v>0</v>
      </c>
      <c r="AU241">
        <f t="shared" si="98"/>
        <v>0</v>
      </c>
      <c r="AV241" s="113">
        <f t="shared" si="99"/>
        <v>0</v>
      </c>
      <c r="AW241" s="97">
        <f t="shared" si="100"/>
        <v>0</v>
      </c>
      <c r="AX241" s="114">
        <f t="shared" si="101"/>
        <v>0</v>
      </c>
      <c r="AY241" s="114">
        <f t="shared" si="102"/>
        <v>0</v>
      </c>
      <c r="AZ241" s="114">
        <f t="shared" si="103"/>
        <v>0</v>
      </c>
      <c r="BB241" s="115">
        <f t="shared" si="104"/>
        <v>0</v>
      </c>
      <c r="BC241" s="116">
        <f t="shared" si="105"/>
        <v>0</v>
      </c>
      <c r="BD241" s="116">
        <f t="shared" si="106"/>
        <v>0</v>
      </c>
      <c r="BE241" s="97">
        <f t="shared" si="107"/>
        <v>0</v>
      </c>
      <c r="BG241" s="114">
        <f t="shared" si="119"/>
        <v>0.06</v>
      </c>
      <c r="BH241" s="114">
        <f t="shared" si="108"/>
        <v>0</v>
      </c>
      <c r="BI241" s="114">
        <f t="shared" si="120"/>
        <v>0</v>
      </c>
      <c r="BJ241" s="114">
        <f t="shared" si="109"/>
        <v>0</v>
      </c>
      <c r="BK241" s="114">
        <f t="shared" si="121"/>
        <v>0</v>
      </c>
      <c r="BL241" s="114">
        <f t="shared" si="110"/>
        <v>0</v>
      </c>
      <c r="BM241" s="117">
        <f t="shared" si="111"/>
        <v>0.06</v>
      </c>
      <c r="BN241" s="114">
        <f t="shared" si="112"/>
        <v>0</v>
      </c>
      <c r="BO241" s="114">
        <f t="shared" si="122"/>
        <v>0</v>
      </c>
      <c r="BP241" s="114">
        <f t="shared" si="113"/>
        <v>0</v>
      </c>
      <c r="BQ241" s="114">
        <f t="shared" si="123"/>
        <v>0</v>
      </c>
      <c r="BR241" s="114">
        <f t="shared" si="114"/>
        <v>0</v>
      </c>
      <c r="BS241" s="114">
        <f t="shared" si="124"/>
        <v>0</v>
      </c>
      <c r="BT241" s="114">
        <f t="shared" si="115"/>
        <v>0</v>
      </c>
      <c r="BU241">
        <f t="shared" si="116"/>
        <v>0</v>
      </c>
      <c r="BW241" s="71">
        <f t="shared" si="117"/>
        <v>0</v>
      </c>
      <c r="BX241" s="70">
        <f t="shared" si="125"/>
        <v>0</v>
      </c>
      <c r="BY241" s="111">
        <f t="shared" si="126"/>
        <v>0</v>
      </c>
      <c r="BZ241" s="70">
        <f t="shared" si="127"/>
        <v>0</v>
      </c>
    </row>
    <row r="242" spans="1:78" ht="15">
      <c r="A242" t="str">
        <f t="shared" si="128"/>
        <v>993271</v>
      </c>
      <c r="B242" t="s">
        <v>178</v>
      </c>
      <c r="C242" t="s">
        <v>390</v>
      </c>
      <c r="D242" t="s">
        <v>179</v>
      </c>
      <c r="E242" t="s">
        <v>180</v>
      </c>
      <c r="I242" t="s">
        <v>373</v>
      </c>
      <c r="J242" t="s">
        <v>373</v>
      </c>
      <c r="K242" s="119">
        <v>45534</v>
      </c>
      <c r="L242" s="111">
        <v>0.06</v>
      </c>
      <c r="M242" s="111">
        <v>0</v>
      </c>
      <c r="N242" s="111">
        <v>0</v>
      </c>
      <c r="O242" s="111">
        <v>0.06</v>
      </c>
      <c r="P242" s="111">
        <v>0.06</v>
      </c>
      <c r="Q242" s="111">
        <v>0</v>
      </c>
      <c r="R242" s="111">
        <v>0</v>
      </c>
      <c r="S242" s="111">
        <v>0.06</v>
      </c>
      <c r="T242" s="111">
        <v>0</v>
      </c>
      <c r="U242" s="111">
        <v>0</v>
      </c>
      <c r="V242" s="111">
        <v>0</v>
      </c>
      <c r="W242" s="111">
        <v>0</v>
      </c>
      <c r="X242" s="111">
        <v>0</v>
      </c>
      <c r="Y242" s="111">
        <v>0</v>
      </c>
      <c r="Z242" s="111">
        <v>0</v>
      </c>
      <c r="AA242" s="111">
        <v>0</v>
      </c>
      <c r="AB242" s="111">
        <v>0</v>
      </c>
      <c r="AC242" s="111">
        <v>0</v>
      </c>
      <c r="AD242" s="111">
        <v>0</v>
      </c>
      <c r="AE242" s="111">
        <v>0</v>
      </c>
      <c r="AF242" s="111">
        <v>0</v>
      </c>
      <c r="AG242" s="118">
        <v>0</v>
      </c>
      <c r="AI242" s="111">
        <v>0</v>
      </c>
      <c r="AJ242" s="111">
        <v>0</v>
      </c>
      <c r="AK242" s="111">
        <v>0</v>
      </c>
      <c r="AL242" s="111">
        <v>0</v>
      </c>
      <c r="AM242" s="111">
        <v>0</v>
      </c>
      <c r="AN242" s="111">
        <v>0</v>
      </c>
      <c r="AO242" s="111">
        <v>0</v>
      </c>
      <c r="AP242" s="111">
        <v>0</v>
      </c>
      <c r="AQ242" s="111">
        <v>0</v>
      </c>
      <c r="AR242" t="s">
        <v>390</v>
      </c>
      <c r="AS242">
        <f t="shared" si="118"/>
        <v>0</v>
      </c>
      <c r="AT242">
        <f t="shared" si="97"/>
        <v>0</v>
      </c>
      <c r="AU242">
        <f t="shared" si="98"/>
        <v>0</v>
      </c>
      <c r="AV242" s="113">
        <f t="shared" si="99"/>
        <v>0</v>
      </c>
      <c r="AW242" s="97">
        <f t="shared" si="100"/>
        <v>0</v>
      </c>
      <c r="AX242" s="114">
        <f t="shared" si="101"/>
        <v>0</v>
      </c>
      <c r="AY242" s="114">
        <f t="shared" si="102"/>
        <v>0</v>
      </c>
      <c r="AZ242" s="114">
        <f t="shared" si="103"/>
        <v>0</v>
      </c>
      <c r="BB242" s="115">
        <f t="shared" si="104"/>
        <v>0</v>
      </c>
      <c r="BC242" s="116">
        <f t="shared" si="105"/>
        <v>0</v>
      </c>
      <c r="BD242" s="116">
        <f t="shared" si="106"/>
        <v>0</v>
      </c>
      <c r="BE242" s="97">
        <f t="shared" si="107"/>
        <v>0</v>
      </c>
      <c r="BG242" s="114">
        <f t="shared" si="119"/>
        <v>0.06</v>
      </c>
      <c r="BH242" s="114">
        <f t="shared" si="108"/>
        <v>0</v>
      </c>
      <c r="BI242" s="114">
        <f t="shared" si="120"/>
        <v>0</v>
      </c>
      <c r="BJ242" s="114">
        <f t="shared" si="109"/>
        <v>0</v>
      </c>
      <c r="BK242" s="114">
        <f t="shared" si="121"/>
        <v>0</v>
      </c>
      <c r="BL242" s="114">
        <f t="shared" si="110"/>
        <v>0</v>
      </c>
      <c r="BM242" s="117">
        <f t="shared" si="111"/>
        <v>0.06</v>
      </c>
      <c r="BN242" s="114">
        <f t="shared" si="112"/>
        <v>0</v>
      </c>
      <c r="BO242" s="114">
        <f t="shared" si="122"/>
        <v>0</v>
      </c>
      <c r="BP242" s="114">
        <f t="shared" si="113"/>
        <v>0</v>
      </c>
      <c r="BQ242" s="114">
        <f t="shared" si="123"/>
        <v>0</v>
      </c>
      <c r="BR242" s="114">
        <f t="shared" si="114"/>
        <v>0</v>
      </c>
      <c r="BS242" s="114">
        <f t="shared" si="124"/>
        <v>0</v>
      </c>
      <c r="BT242" s="114">
        <f t="shared" si="115"/>
        <v>0</v>
      </c>
      <c r="BU242">
        <f t="shared" si="116"/>
        <v>0</v>
      </c>
      <c r="BW242" s="71">
        <f t="shared" si="117"/>
        <v>0</v>
      </c>
      <c r="BX242" s="70">
        <f t="shared" si="125"/>
        <v>0</v>
      </c>
      <c r="BY242" s="111">
        <f t="shared" si="126"/>
        <v>0</v>
      </c>
      <c r="BZ242" s="70">
        <f t="shared" si="127"/>
        <v>0</v>
      </c>
    </row>
    <row r="243" spans="1:78" ht="15">
      <c r="A243" t="str">
        <f t="shared" si="128"/>
        <v>993271</v>
      </c>
      <c r="B243" t="s">
        <v>178</v>
      </c>
      <c r="C243" t="s">
        <v>390</v>
      </c>
      <c r="D243" t="s">
        <v>179</v>
      </c>
      <c r="E243" t="s">
        <v>180</v>
      </c>
      <c r="I243" t="s">
        <v>350</v>
      </c>
      <c r="J243" t="s">
        <v>350</v>
      </c>
      <c r="K243" s="119">
        <v>45565</v>
      </c>
      <c r="L243" s="111">
        <v>0.04</v>
      </c>
      <c r="M243" s="111">
        <v>0</v>
      </c>
      <c r="N243" s="111">
        <v>0</v>
      </c>
      <c r="O243" s="111">
        <v>0.04</v>
      </c>
      <c r="P243" s="111">
        <v>0.04</v>
      </c>
      <c r="Q243" s="111">
        <v>0</v>
      </c>
      <c r="R243" s="111">
        <v>0</v>
      </c>
      <c r="S243" s="111">
        <v>0.04</v>
      </c>
      <c r="T243" s="111">
        <v>0</v>
      </c>
      <c r="U243" s="111">
        <v>0</v>
      </c>
      <c r="V243" s="111">
        <v>0</v>
      </c>
      <c r="W243" s="111">
        <v>0</v>
      </c>
      <c r="X243" s="111">
        <v>0</v>
      </c>
      <c r="Y243" s="111">
        <v>0</v>
      </c>
      <c r="Z243" s="111">
        <v>0</v>
      </c>
      <c r="AA243" s="111">
        <v>0</v>
      </c>
      <c r="AB243" s="111">
        <v>0</v>
      </c>
      <c r="AC243" s="111">
        <v>0</v>
      </c>
      <c r="AD243" s="111">
        <v>0</v>
      </c>
      <c r="AE243" s="111">
        <v>0</v>
      </c>
      <c r="AF243" s="111">
        <v>0</v>
      </c>
      <c r="AG243" s="118">
        <v>0</v>
      </c>
      <c r="AI243" s="111">
        <v>0</v>
      </c>
      <c r="AJ243" s="111">
        <v>0</v>
      </c>
      <c r="AK243" s="111">
        <v>0</v>
      </c>
      <c r="AL243" s="111">
        <v>0</v>
      </c>
      <c r="AM243" s="111">
        <v>0</v>
      </c>
      <c r="AN243" s="111">
        <v>0</v>
      </c>
      <c r="AO243" s="111">
        <v>0</v>
      </c>
      <c r="AP243" s="111">
        <v>0</v>
      </c>
      <c r="AQ243" s="111">
        <v>0</v>
      </c>
      <c r="AR243" t="s">
        <v>390</v>
      </c>
      <c r="AS243">
        <f t="shared" si="118"/>
        <v>0</v>
      </c>
      <c r="AT243">
        <f t="shared" si="97"/>
        <v>0</v>
      </c>
      <c r="AU243">
        <f t="shared" si="98"/>
        <v>0</v>
      </c>
      <c r="AV243" s="113">
        <f t="shared" si="99"/>
        <v>0</v>
      </c>
      <c r="AW243" s="97">
        <f t="shared" si="100"/>
        <v>0</v>
      </c>
      <c r="AX243" s="114">
        <f t="shared" si="101"/>
        <v>0</v>
      </c>
      <c r="AY243" s="114">
        <f t="shared" si="102"/>
        <v>0</v>
      </c>
      <c r="AZ243" s="114">
        <f t="shared" si="103"/>
        <v>0</v>
      </c>
      <c r="BB243" s="115">
        <f t="shared" si="104"/>
        <v>0</v>
      </c>
      <c r="BC243" s="116">
        <f t="shared" si="105"/>
        <v>0</v>
      </c>
      <c r="BD243" s="116">
        <f t="shared" si="106"/>
        <v>0</v>
      </c>
      <c r="BE243" s="97">
        <f t="shared" si="107"/>
        <v>0</v>
      </c>
      <c r="BG243" s="114">
        <f t="shared" si="119"/>
        <v>0.04</v>
      </c>
      <c r="BH243" s="114">
        <f t="shared" si="108"/>
        <v>0</v>
      </c>
      <c r="BI243" s="114">
        <f t="shared" si="120"/>
        <v>0</v>
      </c>
      <c r="BJ243" s="114">
        <f t="shared" si="109"/>
        <v>0</v>
      </c>
      <c r="BK243" s="114">
        <f t="shared" si="121"/>
        <v>0</v>
      </c>
      <c r="BL243" s="114">
        <f t="shared" si="110"/>
        <v>0</v>
      </c>
      <c r="BM243" s="117">
        <f t="shared" si="111"/>
        <v>0.04</v>
      </c>
      <c r="BN243" s="114">
        <f t="shared" si="112"/>
        <v>0</v>
      </c>
      <c r="BO243" s="114">
        <f t="shared" si="122"/>
        <v>0</v>
      </c>
      <c r="BP243" s="114">
        <f t="shared" si="113"/>
        <v>0</v>
      </c>
      <c r="BQ243" s="114">
        <f t="shared" si="123"/>
        <v>0</v>
      </c>
      <c r="BR243" s="114">
        <f t="shared" si="114"/>
        <v>0</v>
      </c>
      <c r="BS243" s="114">
        <f t="shared" si="124"/>
        <v>0</v>
      </c>
      <c r="BT243" s="114">
        <f t="shared" si="115"/>
        <v>0</v>
      </c>
      <c r="BU243">
        <f t="shared" si="116"/>
        <v>0</v>
      </c>
      <c r="BW243" s="71">
        <f t="shared" si="117"/>
        <v>0</v>
      </c>
      <c r="BX243" s="70">
        <f t="shared" si="125"/>
        <v>0</v>
      </c>
      <c r="BY243" s="111">
        <f t="shared" si="126"/>
        <v>0</v>
      </c>
      <c r="BZ243" s="70">
        <f t="shared" si="127"/>
        <v>0</v>
      </c>
    </row>
    <row r="244" spans="1:78" ht="15">
      <c r="A244" t="str">
        <f t="shared" si="128"/>
        <v>993271</v>
      </c>
      <c r="B244" t="s">
        <v>178</v>
      </c>
      <c r="C244" t="s">
        <v>390</v>
      </c>
      <c r="D244" t="s">
        <v>179</v>
      </c>
      <c r="E244" t="s">
        <v>180</v>
      </c>
      <c r="I244" t="s">
        <v>374</v>
      </c>
      <c r="J244" t="s">
        <v>374</v>
      </c>
      <c r="K244" s="119">
        <v>45596</v>
      </c>
      <c r="L244" s="111">
        <v>0.05</v>
      </c>
      <c r="M244" s="111">
        <v>0</v>
      </c>
      <c r="N244" s="111">
        <v>0</v>
      </c>
      <c r="O244" s="111">
        <v>0.05</v>
      </c>
      <c r="P244" s="111">
        <v>0.05</v>
      </c>
      <c r="Q244" s="111">
        <v>0</v>
      </c>
      <c r="R244" s="111">
        <v>0</v>
      </c>
      <c r="S244" s="111">
        <v>0.05</v>
      </c>
      <c r="T244" s="111">
        <v>0</v>
      </c>
      <c r="U244" s="111">
        <v>0</v>
      </c>
      <c r="V244" s="111">
        <v>0</v>
      </c>
      <c r="W244" s="111">
        <v>0</v>
      </c>
      <c r="X244" s="111">
        <v>0</v>
      </c>
      <c r="Y244" s="111">
        <v>0</v>
      </c>
      <c r="Z244" s="111">
        <v>0</v>
      </c>
      <c r="AA244" s="111">
        <v>0</v>
      </c>
      <c r="AB244" s="111">
        <v>0</v>
      </c>
      <c r="AC244" s="111">
        <v>0</v>
      </c>
      <c r="AD244" s="111">
        <v>0</v>
      </c>
      <c r="AE244" s="111">
        <v>0</v>
      </c>
      <c r="AF244" s="111">
        <v>0</v>
      </c>
      <c r="AG244" s="118">
        <v>0</v>
      </c>
      <c r="AI244" s="111">
        <v>0</v>
      </c>
      <c r="AJ244" s="111">
        <v>0</v>
      </c>
      <c r="AK244" s="111">
        <v>0</v>
      </c>
      <c r="AL244" s="111">
        <v>0</v>
      </c>
      <c r="AM244" s="111">
        <v>0</v>
      </c>
      <c r="AN244" s="111">
        <v>0</v>
      </c>
      <c r="AO244" s="111">
        <v>0</v>
      </c>
      <c r="AP244" s="111">
        <v>0</v>
      </c>
      <c r="AQ244" s="111">
        <v>0</v>
      </c>
      <c r="AR244" t="s">
        <v>390</v>
      </c>
      <c r="AS244">
        <f t="shared" si="118"/>
        <v>0</v>
      </c>
      <c r="AT244">
        <f t="shared" si="97"/>
        <v>0</v>
      </c>
      <c r="AU244">
        <f t="shared" si="98"/>
        <v>0</v>
      </c>
      <c r="AV244" s="113">
        <f t="shared" si="99"/>
        <v>0</v>
      </c>
      <c r="AW244" s="97">
        <f t="shared" si="100"/>
        <v>0</v>
      </c>
      <c r="AX244" s="114">
        <f t="shared" si="101"/>
        <v>0</v>
      </c>
      <c r="AY244" s="114">
        <f t="shared" si="102"/>
        <v>0</v>
      </c>
      <c r="AZ244" s="114">
        <f t="shared" si="103"/>
        <v>0</v>
      </c>
      <c r="BB244" s="115">
        <f t="shared" si="104"/>
        <v>0</v>
      </c>
      <c r="BC244" s="116">
        <f t="shared" si="105"/>
        <v>0</v>
      </c>
      <c r="BD244" s="116">
        <f t="shared" si="106"/>
        <v>0</v>
      </c>
      <c r="BE244" s="97">
        <f t="shared" si="107"/>
        <v>0</v>
      </c>
      <c r="BG244" s="114">
        <f t="shared" si="119"/>
        <v>0.05</v>
      </c>
      <c r="BH244" s="114">
        <f t="shared" si="108"/>
        <v>0</v>
      </c>
      <c r="BI244" s="114">
        <f t="shared" si="120"/>
        <v>0</v>
      </c>
      <c r="BJ244" s="114">
        <f t="shared" si="109"/>
        <v>0</v>
      </c>
      <c r="BK244" s="114">
        <f t="shared" si="121"/>
        <v>0</v>
      </c>
      <c r="BL244" s="114">
        <f t="shared" si="110"/>
        <v>0</v>
      </c>
      <c r="BM244" s="117">
        <f t="shared" si="111"/>
        <v>0.05</v>
      </c>
      <c r="BN244" s="114">
        <f t="shared" si="112"/>
        <v>0</v>
      </c>
      <c r="BO244" s="114">
        <f t="shared" si="122"/>
        <v>0</v>
      </c>
      <c r="BP244" s="114">
        <f t="shared" si="113"/>
        <v>0</v>
      </c>
      <c r="BQ244" s="114">
        <f t="shared" si="123"/>
        <v>0</v>
      </c>
      <c r="BR244" s="114">
        <f t="shared" si="114"/>
        <v>0</v>
      </c>
      <c r="BS244" s="114">
        <f t="shared" si="124"/>
        <v>0</v>
      </c>
      <c r="BT244" s="114">
        <f t="shared" si="115"/>
        <v>0</v>
      </c>
      <c r="BU244">
        <f t="shared" si="116"/>
        <v>0</v>
      </c>
      <c r="BW244" s="71">
        <f t="shared" si="117"/>
        <v>0</v>
      </c>
      <c r="BX244" s="70">
        <f t="shared" si="125"/>
        <v>0</v>
      </c>
      <c r="BY244" s="111">
        <f t="shared" si="126"/>
        <v>0</v>
      </c>
      <c r="BZ244" s="70">
        <f t="shared" si="127"/>
        <v>0</v>
      </c>
    </row>
    <row r="245" spans="1:78" ht="15">
      <c r="A245" t="str">
        <f t="shared" si="128"/>
        <v>993271</v>
      </c>
      <c r="B245" t="s">
        <v>178</v>
      </c>
      <c r="C245" t="s">
        <v>390</v>
      </c>
      <c r="D245" t="s">
        <v>179</v>
      </c>
      <c r="E245" t="s">
        <v>180</v>
      </c>
      <c r="I245" t="s">
        <v>375</v>
      </c>
      <c r="J245" t="s">
        <v>375</v>
      </c>
      <c r="K245" s="119">
        <v>45625</v>
      </c>
      <c r="L245" s="111">
        <v>0.05</v>
      </c>
      <c r="M245" s="111">
        <v>0</v>
      </c>
      <c r="N245" s="111">
        <v>0</v>
      </c>
      <c r="O245" s="111">
        <v>0.05</v>
      </c>
      <c r="P245" s="111">
        <v>0.05</v>
      </c>
      <c r="Q245" s="111">
        <v>0</v>
      </c>
      <c r="R245" s="111">
        <v>0</v>
      </c>
      <c r="S245" s="111">
        <v>0.05</v>
      </c>
      <c r="T245" s="111">
        <v>0</v>
      </c>
      <c r="U245" s="111">
        <v>0</v>
      </c>
      <c r="V245" s="111">
        <v>0</v>
      </c>
      <c r="W245" s="111">
        <v>0</v>
      </c>
      <c r="X245" s="111">
        <v>0</v>
      </c>
      <c r="Y245" s="111">
        <v>0</v>
      </c>
      <c r="Z245" s="111">
        <v>0</v>
      </c>
      <c r="AA245" s="111">
        <v>0</v>
      </c>
      <c r="AB245" s="111">
        <v>0</v>
      </c>
      <c r="AC245" s="111">
        <v>0</v>
      </c>
      <c r="AD245" s="111">
        <v>0</v>
      </c>
      <c r="AE245" s="111">
        <v>0</v>
      </c>
      <c r="AF245" s="111">
        <v>0</v>
      </c>
      <c r="AG245" s="118">
        <v>0</v>
      </c>
      <c r="AI245" s="111">
        <v>0</v>
      </c>
      <c r="AJ245" s="111">
        <v>0</v>
      </c>
      <c r="AK245" s="111">
        <v>0</v>
      </c>
      <c r="AL245" s="111">
        <v>0</v>
      </c>
      <c r="AM245" s="111">
        <v>0</v>
      </c>
      <c r="AN245" s="111">
        <v>0</v>
      </c>
      <c r="AO245" s="111">
        <v>0</v>
      </c>
      <c r="AP245" s="111">
        <v>0</v>
      </c>
      <c r="AQ245" s="111">
        <v>0</v>
      </c>
      <c r="AR245" t="s">
        <v>390</v>
      </c>
      <c r="AS245">
        <f t="shared" si="118"/>
        <v>0</v>
      </c>
      <c r="AT245">
        <f t="shared" si="97"/>
        <v>0</v>
      </c>
      <c r="AU245">
        <f t="shared" si="98"/>
        <v>0</v>
      </c>
      <c r="AV245" s="113">
        <f t="shared" si="99"/>
        <v>0</v>
      </c>
      <c r="AW245" s="97">
        <f t="shared" si="100"/>
        <v>0</v>
      </c>
      <c r="AX245" s="114">
        <f t="shared" si="101"/>
        <v>0</v>
      </c>
      <c r="AY245" s="114">
        <f t="shared" si="102"/>
        <v>0</v>
      </c>
      <c r="AZ245" s="114">
        <f t="shared" si="103"/>
        <v>0</v>
      </c>
      <c r="BB245" s="115">
        <f t="shared" si="104"/>
        <v>0</v>
      </c>
      <c r="BC245" s="116">
        <f t="shared" si="105"/>
        <v>0</v>
      </c>
      <c r="BD245" s="116">
        <f t="shared" si="106"/>
        <v>0</v>
      </c>
      <c r="BE245" s="97">
        <f t="shared" si="107"/>
        <v>0</v>
      </c>
      <c r="BG245" s="114">
        <f t="shared" si="119"/>
        <v>0.05</v>
      </c>
      <c r="BH245" s="114">
        <f t="shared" si="108"/>
        <v>0</v>
      </c>
      <c r="BI245" s="114">
        <f t="shared" si="120"/>
        <v>0</v>
      </c>
      <c r="BJ245" s="114">
        <f t="shared" si="109"/>
        <v>0</v>
      </c>
      <c r="BK245" s="114">
        <f t="shared" si="121"/>
        <v>0</v>
      </c>
      <c r="BL245" s="114">
        <f t="shared" si="110"/>
        <v>0</v>
      </c>
      <c r="BM245" s="117">
        <f t="shared" si="111"/>
        <v>0.05</v>
      </c>
      <c r="BN245" s="114">
        <f t="shared" si="112"/>
        <v>0</v>
      </c>
      <c r="BO245" s="114">
        <f t="shared" si="122"/>
        <v>0</v>
      </c>
      <c r="BP245" s="114">
        <f t="shared" si="113"/>
        <v>0</v>
      </c>
      <c r="BQ245" s="114">
        <f t="shared" si="123"/>
        <v>0</v>
      </c>
      <c r="BR245" s="114">
        <f t="shared" si="114"/>
        <v>0</v>
      </c>
      <c r="BS245" s="114">
        <f t="shared" si="124"/>
        <v>0</v>
      </c>
      <c r="BT245" s="114">
        <f t="shared" si="115"/>
        <v>0</v>
      </c>
      <c r="BU245">
        <f t="shared" si="116"/>
        <v>0</v>
      </c>
      <c r="BW245" s="71">
        <f t="shared" si="117"/>
        <v>0</v>
      </c>
      <c r="BX245" s="70">
        <f t="shared" si="125"/>
        <v>0</v>
      </c>
      <c r="BY245" s="111">
        <f t="shared" si="126"/>
        <v>0</v>
      </c>
      <c r="BZ245" s="70">
        <f t="shared" si="127"/>
        <v>0</v>
      </c>
    </row>
    <row r="246" spans="1:78" ht="15">
      <c r="A246" t="str">
        <f t="shared" si="128"/>
        <v>993271</v>
      </c>
      <c r="B246" t="s">
        <v>178</v>
      </c>
      <c r="C246" t="s">
        <v>390</v>
      </c>
      <c r="D246" t="s">
        <v>179</v>
      </c>
      <c r="E246" t="s">
        <v>180</v>
      </c>
      <c r="I246" t="s">
        <v>351</v>
      </c>
      <c r="J246" t="s">
        <v>351</v>
      </c>
      <c r="K246" s="119">
        <v>45657</v>
      </c>
      <c r="L246" s="111">
        <v>7.4130000000000001E-2</v>
      </c>
      <c r="M246" s="111">
        <v>0</v>
      </c>
      <c r="N246" s="111">
        <v>0</v>
      </c>
      <c r="O246" s="111">
        <v>7.4130000000000001E-2</v>
      </c>
      <c r="P246" s="111">
        <v>7.4130000000000001E-2</v>
      </c>
      <c r="Q246" s="111">
        <v>0</v>
      </c>
      <c r="R246" s="111">
        <v>0</v>
      </c>
      <c r="S246" s="111">
        <v>7.4130000000000001E-2</v>
      </c>
      <c r="T246" s="111">
        <v>0</v>
      </c>
      <c r="U246" s="111">
        <v>0</v>
      </c>
      <c r="V246" s="111">
        <v>0</v>
      </c>
      <c r="W246" s="111">
        <v>0</v>
      </c>
      <c r="X246" s="111">
        <v>0</v>
      </c>
      <c r="Y246" s="111">
        <v>0</v>
      </c>
      <c r="Z246" s="111">
        <v>0</v>
      </c>
      <c r="AA246" s="111">
        <v>0</v>
      </c>
      <c r="AB246" s="111">
        <v>0</v>
      </c>
      <c r="AC246" s="111">
        <v>0</v>
      </c>
      <c r="AD246" s="111">
        <v>0</v>
      </c>
      <c r="AE246" s="111">
        <v>0</v>
      </c>
      <c r="AF246" s="111">
        <v>0</v>
      </c>
      <c r="AG246" s="118">
        <v>0</v>
      </c>
      <c r="AI246" s="111">
        <v>0</v>
      </c>
      <c r="AJ246" s="111">
        <v>0</v>
      </c>
      <c r="AK246" s="111">
        <v>0</v>
      </c>
      <c r="AL246" s="111">
        <v>0</v>
      </c>
      <c r="AM246" s="111">
        <v>0</v>
      </c>
      <c r="AN246" s="111">
        <v>0</v>
      </c>
      <c r="AO246" s="111">
        <v>0</v>
      </c>
      <c r="AP246" s="111">
        <v>0</v>
      </c>
      <c r="AQ246" s="111">
        <v>0</v>
      </c>
      <c r="AR246" t="s">
        <v>390</v>
      </c>
      <c r="AS246">
        <f t="shared" si="118"/>
        <v>0</v>
      </c>
      <c r="AT246">
        <f t="shared" si="97"/>
        <v>0</v>
      </c>
      <c r="AU246">
        <f t="shared" si="98"/>
        <v>0</v>
      </c>
      <c r="AV246" s="113">
        <f t="shared" si="99"/>
        <v>0</v>
      </c>
      <c r="AW246" s="97">
        <f t="shared" si="100"/>
        <v>0</v>
      </c>
      <c r="AX246" s="114">
        <f t="shared" si="101"/>
        <v>0</v>
      </c>
      <c r="AY246" s="114">
        <f t="shared" si="102"/>
        <v>0</v>
      </c>
      <c r="AZ246" s="114">
        <f t="shared" si="103"/>
        <v>0</v>
      </c>
      <c r="BB246" s="115">
        <f t="shared" si="104"/>
        <v>0</v>
      </c>
      <c r="BC246" s="116">
        <f t="shared" si="105"/>
        <v>0</v>
      </c>
      <c r="BD246" s="116">
        <f t="shared" si="106"/>
        <v>0</v>
      </c>
      <c r="BE246" s="97">
        <f t="shared" si="107"/>
        <v>0</v>
      </c>
      <c r="BG246" s="114">
        <f t="shared" si="119"/>
        <v>7.4130000000000001E-2</v>
      </c>
      <c r="BH246" s="114">
        <f t="shared" si="108"/>
        <v>0</v>
      </c>
      <c r="BI246" s="114">
        <f t="shared" si="120"/>
        <v>0</v>
      </c>
      <c r="BJ246" s="114">
        <f t="shared" si="109"/>
        <v>0</v>
      </c>
      <c r="BK246" s="114">
        <f t="shared" si="121"/>
        <v>0</v>
      </c>
      <c r="BL246" s="114">
        <f t="shared" si="110"/>
        <v>0</v>
      </c>
      <c r="BM246" s="117">
        <f t="shared" si="111"/>
        <v>7.4130000000000001E-2</v>
      </c>
      <c r="BN246" s="114">
        <f t="shared" si="112"/>
        <v>0</v>
      </c>
      <c r="BO246" s="114">
        <f t="shared" si="122"/>
        <v>0</v>
      </c>
      <c r="BP246" s="114">
        <f t="shared" si="113"/>
        <v>0</v>
      </c>
      <c r="BQ246" s="114">
        <f t="shared" si="123"/>
        <v>0</v>
      </c>
      <c r="BR246" s="114">
        <f t="shared" si="114"/>
        <v>0</v>
      </c>
      <c r="BS246" s="114">
        <f t="shared" si="124"/>
        <v>0</v>
      </c>
      <c r="BT246" s="114">
        <f t="shared" si="115"/>
        <v>0</v>
      </c>
      <c r="BU246">
        <f t="shared" si="116"/>
        <v>0</v>
      </c>
      <c r="BW246" s="71">
        <f t="shared" si="117"/>
        <v>0</v>
      </c>
      <c r="BX246" s="70">
        <f t="shared" si="125"/>
        <v>0</v>
      </c>
      <c r="BY246" s="111">
        <f t="shared" si="126"/>
        <v>0</v>
      </c>
      <c r="BZ246" s="70">
        <f t="shared" si="127"/>
        <v>0</v>
      </c>
    </row>
    <row r="247" spans="1:78" ht="15">
      <c r="A247">
        <f t="shared" si="128"/>
        <v>0</v>
      </c>
      <c r="B247" t="s">
        <v>253</v>
      </c>
      <c r="C247">
        <v>0</v>
      </c>
      <c r="L247" s="111">
        <v>0.59413000000000005</v>
      </c>
      <c r="M247" s="111">
        <v>0</v>
      </c>
      <c r="N247" s="111">
        <v>0</v>
      </c>
      <c r="O247" s="111">
        <v>0.59413000000000005</v>
      </c>
      <c r="P247" s="111">
        <v>0.59413000000000005</v>
      </c>
      <c r="Q247" s="111">
        <v>0</v>
      </c>
      <c r="R247" s="111">
        <v>0</v>
      </c>
      <c r="S247" s="111">
        <v>0.59413000000000005</v>
      </c>
      <c r="T247" s="111">
        <v>0</v>
      </c>
      <c r="U247" s="111">
        <v>0</v>
      </c>
      <c r="V247" s="111">
        <v>0</v>
      </c>
      <c r="W247" s="111">
        <v>0</v>
      </c>
      <c r="X247" s="111">
        <v>0</v>
      </c>
      <c r="Y247" s="111">
        <v>0</v>
      </c>
      <c r="Z247" s="111">
        <v>0</v>
      </c>
      <c r="AA247" s="111">
        <v>0</v>
      </c>
      <c r="AB247" s="111">
        <v>0</v>
      </c>
      <c r="AC247" s="111">
        <v>0</v>
      </c>
      <c r="AD247" s="111">
        <v>0</v>
      </c>
      <c r="AE247" s="111">
        <v>0</v>
      </c>
      <c r="AF247" s="111">
        <v>0</v>
      </c>
      <c r="AG247" s="118">
        <v>0</v>
      </c>
      <c r="AI247" s="111">
        <v>0</v>
      </c>
      <c r="AJ247" s="111">
        <v>0</v>
      </c>
      <c r="AK247" s="111">
        <v>0</v>
      </c>
      <c r="AL247" s="111">
        <v>0</v>
      </c>
      <c r="AM247" s="111">
        <v>0</v>
      </c>
      <c r="AN247" s="111">
        <v>0</v>
      </c>
      <c r="AO247" s="111">
        <v>0</v>
      </c>
      <c r="AP247" s="111">
        <v>0</v>
      </c>
      <c r="AQ247" s="111">
        <v>0</v>
      </c>
      <c r="AS247">
        <f t="shared" si="118"/>
        <v>1</v>
      </c>
      <c r="AT247">
        <f t="shared" si="97"/>
        <v>-1</v>
      </c>
      <c r="AU247">
        <f t="shared" si="98"/>
        <v>0</v>
      </c>
      <c r="AV247" s="113">
        <f t="shared" si="99"/>
        <v>0</v>
      </c>
      <c r="AW247" s="97">
        <f t="shared" si="100"/>
        <v>0</v>
      </c>
      <c r="AX247" s="114">
        <f t="shared" si="101"/>
        <v>0</v>
      </c>
      <c r="AY247" s="114">
        <f t="shared" si="102"/>
        <v>0</v>
      </c>
      <c r="AZ247" s="114">
        <f t="shared" si="103"/>
        <v>0</v>
      </c>
      <c r="BB247" s="115">
        <f t="shared" si="104"/>
        <v>0</v>
      </c>
      <c r="BC247" s="116">
        <f t="shared" si="105"/>
        <v>0</v>
      </c>
      <c r="BD247" s="116">
        <f t="shared" si="106"/>
        <v>0</v>
      </c>
      <c r="BE247" s="97">
        <f t="shared" si="107"/>
        <v>0</v>
      </c>
      <c r="BG247" s="114">
        <f t="shared" si="119"/>
        <v>0.59413000000000005</v>
      </c>
      <c r="BH247" s="114">
        <f t="shared" si="108"/>
        <v>0</v>
      </c>
      <c r="BI247" s="114">
        <f t="shared" si="120"/>
        <v>0</v>
      </c>
      <c r="BJ247" s="114">
        <f t="shared" si="109"/>
        <v>0</v>
      </c>
      <c r="BK247" s="114">
        <f t="shared" si="121"/>
        <v>0</v>
      </c>
      <c r="BL247" s="114">
        <f t="shared" si="110"/>
        <v>0</v>
      </c>
      <c r="BM247" s="117">
        <f t="shared" si="111"/>
        <v>0.59413000000000005</v>
      </c>
      <c r="BN247" s="114">
        <f t="shared" si="112"/>
        <v>0</v>
      </c>
      <c r="BO247" s="114">
        <f t="shared" si="122"/>
        <v>0</v>
      </c>
      <c r="BP247" s="114">
        <f t="shared" si="113"/>
        <v>0</v>
      </c>
      <c r="BQ247" s="114">
        <f t="shared" si="123"/>
        <v>0</v>
      </c>
      <c r="BR247" s="114">
        <f t="shared" si="114"/>
        <v>0</v>
      </c>
      <c r="BS247" s="114">
        <f t="shared" si="124"/>
        <v>0</v>
      </c>
      <c r="BT247" s="114">
        <f t="shared" si="115"/>
        <v>0</v>
      </c>
      <c r="BU247">
        <f t="shared" si="116"/>
        <v>0</v>
      </c>
      <c r="BW247" s="71">
        <f t="shared" si="117"/>
        <v>0</v>
      </c>
      <c r="BX247" s="70">
        <f t="shared" si="125"/>
        <v>0</v>
      </c>
      <c r="BY247" s="111">
        <f t="shared" si="126"/>
        <v>0</v>
      </c>
      <c r="BZ247" s="70">
        <f t="shared" si="127"/>
        <v>0</v>
      </c>
    </row>
    <row r="248" spans="1:78" ht="15">
      <c r="A248">
        <f t="shared" si="128"/>
        <v>0</v>
      </c>
      <c r="C248">
        <v>0</v>
      </c>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I248" s="111"/>
      <c r="AJ248" s="111"/>
      <c r="AK248" s="111"/>
      <c r="AL248" s="111"/>
      <c r="AM248" s="111"/>
      <c r="AN248" s="111"/>
      <c r="AO248" s="111"/>
      <c r="AP248" s="111"/>
      <c r="AQ248" s="111"/>
      <c r="AS248">
        <f t="shared" si="118"/>
        <v>0</v>
      </c>
      <c r="AT248">
        <f t="shared" si="97"/>
        <v>0</v>
      </c>
      <c r="AU248">
        <f t="shared" si="98"/>
        <v>0</v>
      </c>
      <c r="AV248" s="113">
        <f t="shared" si="99"/>
        <v>0</v>
      </c>
      <c r="AW248" s="97">
        <f t="shared" si="100"/>
        <v>0</v>
      </c>
      <c r="AX248" s="114">
        <f t="shared" si="101"/>
        <v>0</v>
      </c>
      <c r="AY248" s="114">
        <f t="shared" si="102"/>
        <v>0</v>
      </c>
      <c r="AZ248" s="114">
        <f t="shared" si="103"/>
        <v>0</v>
      </c>
      <c r="BB248" s="115">
        <f t="shared" si="104"/>
        <v>0</v>
      </c>
      <c r="BC248" s="116">
        <f t="shared" si="105"/>
        <v>0</v>
      </c>
      <c r="BD248" s="116">
        <f t="shared" si="106"/>
        <v>0</v>
      </c>
      <c r="BE248" s="97">
        <f t="shared" si="107"/>
        <v>0</v>
      </c>
      <c r="BG248" s="114">
        <f t="shared" si="119"/>
        <v>0</v>
      </c>
      <c r="BH248" s="114">
        <f t="shared" si="108"/>
        <v>0</v>
      </c>
      <c r="BI248" s="114">
        <f t="shared" si="120"/>
        <v>0</v>
      </c>
      <c r="BJ248" s="114">
        <f t="shared" si="109"/>
        <v>0</v>
      </c>
      <c r="BK248" s="114">
        <f t="shared" si="121"/>
        <v>0</v>
      </c>
      <c r="BL248" s="114">
        <f t="shared" si="110"/>
        <v>0</v>
      </c>
      <c r="BM248" s="117">
        <f t="shared" si="111"/>
        <v>0</v>
      </c>
      <c r="BN248" s="114">
        <f t="shared" si="112"/>
        <v>0</v>
      </c>
      <c r="BO248" s="114">
        <f t="shared" si="122"/>
        <v>0</v>
      </c>
      <c r="BP248" s="114">
        <f t="shared" si="113"/>
        <v>0</v>
      </c>
      <c r="BQ248" s="114">
        <f t="shared" si="123"/>
        <v>0</v>
      </c>
      <c r="BR248" s="114">
        <f t="shared" si="114"/>
        <v>0</v>
      </c>
      <c r="BS248" s="114">
        <f t="shared" si="124"/>
        <v>0</v>
      </c>
      <c r="BT248" s="114">
        <f t="shared" si="115"/>
        <v>0</v>
      </c>
      <c r="BU248">
        <f t="shared" si="116"/>
        <v>0</v>
      </c>
      <c r="BW248" s="71">
        <f t="shared" si="117"/>
        <v>0</v>
      </c>
      <c r="BX248" s="70" t="e">
        <f t="shared" si="125"/>
        <v>#DIV/0!</v>
      </c>
      <c r="BY248" s="111">
        <f t="shared" si="126"/>
        <v>0</v>
      </c>
      <c r="BZ248" s="70">
        <f t="shared" si="127"/>
        <v>0</v>
      </c>
    </row>
    <row r="249" spans="1:78" ht="15">
      <c r="A249" t="str">
        <f t="shared" si="128"/>
        <v>970927</v>
      </c>
      <c r="B249" t="s">
        <v>172</v>
      </c>
      <c r="C249" t="s">
        <v>391</v>
      </c>
      <c r="D249" t="s">
        <v>173</v>
      </c>
      <c r="E249" t="s">
        <v>174</v>
      </c>
      <c r="G249" t="s">
        <v>345</v>
      </c>
      <c r="I249" t="s">
        <v>365</v>
      </c>
      <c r="J249" t="s">
        <v>366</v>
      </c>
      <c r="K249" s="119">
        <v>45322</v>
      </c>
      <c r="L249" s="111">
        <v>0.1</v>
      </c>
      <c r="M249" s="111">
        <v>0</v>
      </c>
      <c r="N249" s="111">
        <v>0</v>
      </c>
      <c r="O249" s="111">
        <v>0.1</v>
      </c>
      <c r="P249" s="111">
        <v>0.1</v>
      </c>
      <c r="Q249" s="111">
        <v>0</v>
      </c>
      <c r="R249" s="111">
        <v>0</v>
      </c>
      <c r="S249" s="111">
        <v>0.1</v>
      </c>
      <c r="T249" s="111">
        <v>1.2999999999999999E-3</v>
      </c>
      <c r="U249" s="111">
        <v>0</v>
      </c>
      <c r="V249" s="111">
        <v>0</v>
      </c>
      <c r="W249" s="111">
        <v>1.2999999999999999E-3</v>
      </c>
      <c r="X249" s="111">
        <v>0</v>
      </c>
      <c r="Y249" s="111">
        <v>0</v>
      </c>
      <c r="Z249" s="111">
        <v>0</v>
      </c>
      <c r="AA249" s="111">
        <v>0</v>
      </c>
      <c r="AB249" s="111">
        <v>0</v>
      </c>
      <c r="AC249" s="111">
        <v>0</v>
      </c>
      <c r="AD249" s="111">
        <v>0</v>
      </c>
      <c r="AE249" s="111">
        <v>0</v>
      </c>
      <c r="AF249" s="111">
        <v>0</v>
      </c>
      <c r="AG249" s="118">
        <v>0</v>
      </c>
      <c r="AI249" s="111">
        <v>0</v>
      </c>
      <c r="AJ249" s="111">
        <v>0</v>
      </c>
      <c r="AK249" s="111">
        <v>0</v>
      </c>
      <c r="AL249" s="111">
        <v>0</v>
      </c>
      <c r="AM249" s="111">
        <v>0</v>
      </c>
      <c r="AN249" s="111">
        <v>0</v>
      </c>
      <c r="AO249" s="111">
        <v>0</v>
      </c>
      <c r="AP249" s="111">
        <v>0</v>
      </c>
      <c r="AQ249" s="111">
        <v>0</v>
      </c>
      <c r="AR249" t="s">
        <v>391</v>
      </c>
      <c r="AS249">
        <f t="shared" si="118"/>
        <v>1</v>
      </c>
      <c r="AT249">
        <f t="shared" si="97"/>
        <v>0</v>
      </c>
      <c r="AU249">
        <f t="shared" si="98"/>
        <v>1</v>
      </c>
      <c r="AV249" s="113">
        <f t="shared" si="99"/>
        <v>1.2999999999999999E-2</v>
      </c>
      <c r="AW249" s="97">
        <f t="shared" si="100"/>
        <v>0</v>
      </c>
      <c r="AX249" s="114">
        <f t="shared" si="101"/>
        <v>0</v>
      </c>
      <c r="AY249" s="114">
        <f t="shared" si="102"/>
        <v>0</v>
      </c>
      <c r="AZ249" s="114">
        <f t="shared" si="103"/>
        <v>0</v>
      </c>
      <c r="BB249" s="115">
        <f t="shared" si="104"/>
        <v>0</v>
      </c>
      <c r="BC249" s="116">
        <f t="shared" si="105"/>
        <v>0</v>
      </c>
      <c r="BD249" s="116">
        <f t="shared" si="106"/>
        <v>0</v>
      </c>
      <c r="BE249" s="97">
        <f t="shared" si="107"/>
        <v>0</v>
      </c>
      <c r="BG249" s="114">
        <f t="shared" si="119"/>
        <v>0.1</v>
      </c>
      <c r="BH249" s="114">
        <f t="shared" si="108"/>
        <v>0</v>
      </c>
      <c r="BI249" s="114">
        <f t="shared" si="120"/>
        <v>0</v>
      </c>
      <c r="BJ249" s="114">
        <f t="shared" si="109"/>
        <v>0</v>
      </c>
      <c r="BK249" s="114">
        <f t="shared" si="121"/>
        <v>0</v>
      </c>
      <c r="BL249" s="114">
        <f t="shared" si="110"/>
        <v>0</v>
      </c>
      <c r="BM249" s="117">
        <f t="shared" si="111"/>
        <v>0.1</v>
      </c>
      <c r="BN249" s="114">
        <f t="shared" si="112"/>
        <v>0</v>
      </c>
      <c r="BO249" s="114">
        <f t="shared" si="122"/>
        <v>1.2999999999999999E-3</v>
      </c>
      <c r="BP249" s="114">
        <f t="shared" si="113"/>
        <v>0</v>
      </c>
      <c r="BQ249" s="114">
        <f t="shared" si="123"/>
        <v>0</v>
      </c>
      <c r="BR249" s="114">
        <f t="shared" si="114"/>
        <v>0</v>
      </c>
      <c r="BS249" s="114">
        <f t="shared" si="124"/>
        <v>1.2999999999999999E-3</v>
      </c>
      <c r="BT249" s="114">
        <f t="shared" si="115"/>
        <v>0</v>
      </c>
      <c r="BU249">
        <f t="shared" si="116"/>
        <v>1.2999999999999999E-2</v>
      </c>
      <c r="BV249">
        <v>1.2999999999999999E-2</v>
      </c>
      <c r="BW249" s="71">
        <f t="shared" si="117"/>
        <v>0</v>
      </c>
      <c r="BX249" s="70">
        <f t="shared" si="125"/>
        <v>0</v>
      </c>
      <c r="BY249" s="111">
        <f t="shared" si="126"/>
        <v>0</v>
      </c>
      <c r="BZ249" s="70">
        <f t="shared" si="127"/>
        <v>0</v>
      </c>
    </row>
    <row r="250" spans="1:78" ht="15">
      <c r="A250" t="str">
        <f t="shared" si="128"/>
        <v>970927</v>
      </c>
      <c r="B250" t="s">
        <v>172</v>
      </c>
      <c r="C250" t="s">
        <v>391</v>
      </c>
      <c r="D250" t="s">
        <v>173</v>
      </c>
      <c r="E250" t="s">
        <v>174</v>
      </c>
      <c r="G250" t="s">
        <v>345</v>
      </c>
      <c r="I250" t="s">
        <v>359</v>
      </c>
      <c r="J250" t="s">
        <v>360</v>
      </c>
      <c r="K250" s="119">
        <v>45351</v>
      </c>
      <c r="L250" s="111">
        <v>0.1</v>
      </c>
      <c r="M250" s="111">
        <v>0</v>
      </c>
      <c r="N250" s="111">
        <v>0</v>
      </c>
      <c r="O250" s="111">
        <v>0.1</v>
      </c>
      <c r="P250" s="111">
        <v>0.1</v>
      </c>
      <c r="Q250" s="111">
        <v>0</v>
      </c>
      <c r="R250" s="111">
        <v>0</v>
      </c>
      <c r="S250" s="111">
        <v>0.1</v>
      </c>
      <c r="T250" s="111">
        <v>1.2999999999999999E-3</v>
      </c>
      <c r="U250" s="111">
        <v>0</v>
      </c>
      <c r="V250" s="111">
        <v>0</v>
      </c>
      <c r="W250" s="111">
        <v>1.2999999999999999E-3</v>
      </c>
      <c r="X250" s="111">
        <v>0</v>
      </c>
      <c r="Y250" s="111">
        <v>0</v>
      </c>
      <c r="Z250" s="111">
        <v>0</v>
      </c>
      <c r="AA250" s="111">
        <v>0</v>
      </c>
      <c r="AB250" s="111">
        <v>0</v>
      </c>
      <c r="AC250" s="111">
        <v>0</v>
      </c>
      <c r="AD250" s="111">
        <v>0</v>
      </c>
      <c r="AE250" s="111">
        <v>0</v>
      </c>
      <c r="AF250" s="111">
        <v>0</v>
      </c>
      <c r="AG250" s="118">
        <v>0</v>
      </c>
      <c r="AI250" s="111">
        <v>0</v>
      </c>
      <c r="AJ250" s="111">
        <v>0</v>
      </c>
      <c r="AK250" s="111">
        <v>0</v>
      </c>
      <c r="AL250" s="111">
        <v>0</v>
      </c>
      <c r="AM250" s="111">
        <v>0</v>
      </c>
      <c r="AN250" s="111">
        <v>0</v>
      </c>
      <c r="AO250" s="111">
        <v>0</v>
      </c>
      <c r="AP250" s="111">
        <v>0</v>
      </c>
      <c r="AQ250" s="111">
        <v>0</v>
      </c>
      <c r="AR250" t="s">
        <v>391</v>
      </c>
      <c r="AS250">
        <f t="shared" si="118"/>
        <v>0</v>
      </c>
      <c r="AT250">
        <f t="shared" si="97"/>
        <v>0</v>
      </c>
      <c r="AU250">
        <f t="shared" si="98"/>
        <v>0</v>
      </c>
      <c r="AV250" s="113">
        <f t="shared" si="99"/>
        <v>1.2999999999999999E-2</v>
      </c>
      <c r="AW250" s="97">
        <f t="shared" si="100"/>
        <v>0</v>
      </c>
      <c r="AX250" s="114">
        <f t="shared" si="101"/>
        <v>0</v>
      </c>
      <c r="AY250" s="114">
        <f t="shared" si="102"/>
        <v>0</v>
      </c>
      <c r="AZ250" s="114">
        <f t="shared" si="103"/>
        <v>0</v>
      </c>
      <c r="BB250" s="115">
        <f t="shared" si="104"/>
        <v>0</v>
      </c>
      <c r="BC250" s="116">
        <f t="shared" si="105"/>
        <v>0</v>
      </c>
      <c r="BD250" s="116">
        <f t="shared" si="106"/>
        <v>0</v>
      </c>
      <c r="BE250" s="97">
        <f t="shared" si="107"/>
        <v>0</v>
      </c>
      <c r="BG250" s="114">
        <f t="shared" si="119"/>
        <v>0.1</v>
      </c>
      <c r="BH250" s="114">
        <f t="shared" si="108"/>
        <v>0</v>
      </c>
      <c r="BI250" s="114">
        <f t="shared" si="120"/>
        <v>0</v>
      </c>
      <c r="BJ250" s="114">
        <f t="shared" si="109"/>
        <v>0</v>
      </c>
      <c r="BK250" s="114">
        <f t="shared" si="121"/>
        <v>0</v>
      </c>
      <c r="BL250" s="114">
        <f t="shared" si="110"/>
        <v>0</v>
      </c>
      <c r="BM250" s="117">
        <f t="shared" si="111"/>
        <v>0.1</v>
      </c>
      <c r="BN250" s="114">
        <f t="shared" si="112"/>
        <v>0</v>
      </c>
      <c r="BO250" s="114">
        <f t="shared" si="122"/>
        <v>1.2999999999999999E-3</v>
      </c>
      <c r="BP250" s="114">
        <f t="shared" si="113"/>
        <v>0</v>
      </c>
      <c r="BQ250" s="114">
        <f t="shared" si="123"/>
        <v>0</v>
      </c>
      <c r="BR250" s="114">
        <f t="shared" si="114"/>
        <v>0</v>
      </c>
      <c r="BS250" s="114">
        <f t="shared" si="124"/>
        <v>1.2999999999999999E-3</v>
      </c>
      <c r="BT250" s="114">
        <f t="shared" si="115"/>
        <v>0</v>
      </c>
      <c r="BU250">
        <f t="shared" si="116"/>
        <v>0</v>
      </c>
      <c r="BW250" s="71">
        <f t="shared" si="117"/>
        <v>0</v>
      </c>
      <c r="BX250" s="70">
        <f t="shared" si="125"/>
        <v>0</v>
      </c>
      <c r="BY250" s="111">
        <f t="shared" si="126"/>
        <v>0</v>
      </c>
      <c r="BZ250" s="70">
        <f t="shared" si="127"/>
        <v>0</v>
      </c>
    </row>
    <row r="251" spans="1:78" ht="15">
      <c r="A251" t="str">
        <f t="shared" si="128"/>
        <v>970927</v>
      </c>
      <c r="B251" t="s">
        <v>172</v>
      </c>
      <c r="C251" t="s">
        <v>391</v>
      </c>
      <c r="D251" t="s">
        <v>173</v>
      </c>
      <c r="E251" t="s">
        <v>174</v>
      </c>
      <c r="G251" t="s">
        <v>345</v>
      </c>
      <c r="I251" t="s">
        <v>346</v>
      </c>
      <c r="J251" t="s">
        <v>347</v>
      </c>
      <c r="K251" s="119">
        <v>45379</v>
      </c>
      <c r="L251" s="111">
        <v>0.15</v>
      </c>
      <c r="M251" s="111">
        <v>0</v>
      </c>
      <c r="N251" s="111">
        <v>0</v>
      </c>
      <c r="O251" s="111">
        <v>0.15</v>
      </c>
      <c r="P251" s="111">
        <v>0.15</v>
      </c>
      <c r="Q251" s="111">
        <v>0</v>
      </c>
      <c r="R251" s="111">
        <v>0</v>
      </c>
      <c r="S251" s="111">
        <v>0.15</v>
      </c>
      <c r="T251" s="111">
        <v>1.9499999999999999E-3</v>
      </c>
      <c r="U251" s="111">
        <v>0</v>
      </c>
      <c r="V251" s="111">
        <v>0</v>
      </c>
      <c r="W251" s="111">
        <v>1.9499999999999999E-3</v>
      </c>
      <c r="X251" s="111">
        <v>0</v>
      </c>
      <c r="Y251" s="111">
        <v>0</v>
      </c>
      <c r="Z251" s="111">
        <v>0</v>
      </c>
      <c r="AA251" s="111">
        <v>0</v>
      </c>
      <c r="AB251" s="111">
        <v>0</v>
      </c>
      <c r="AC251" s="111">
        <v>0</v>
      </c>
      <c r="AD251" s="111">
        <v>0</v>
      </c>
      <c r="AE251" s="111">
        <v>0</v>
      </c>
      <c r="AF251" s="111">
        <v>0</v>
      </c>
      <c r="AG251" s="118">
        <v>0</v>
      </c>
      <c r="AI251" s="111">
        <v>0</v>
      </c>
      <c r="AJ251" s="111">
        <v>0</v>
      </c>
      <c r="AK251" s="111">
        <v>0</v>
      </c>
      <c r="AL251" s="111">
        <v>0</v>
      </c>
      <c r="AM251" s="111">
        <v>0</v>
      </c>
      <c r="AN251" s="111">
        <v>0</v>
      </c>
      <c r="AO251" s="111">
        <v>0</v>
      </c>
      <c r="AP251" s="111">
        <v>0</v>
      </c>
      <c r="AQ251" s="111">
        <v>0</v>
      </c>
      <c r="AR251" t="s">
        <v>391</v>
      </c>
      <c r="AS251">
        <f t="shared" si="118"/>
        <v>0</v>
      </c>
      <c r="AT251">
        <f t="shared" si="97"/>
        <v>0</v>
      </c>
      <c r="AU251">
        <f t="shared" si="98"/>
        <v>0</v>
      </c>
      <c r="AV251" s="113">
        <f t="shared" si="99"/>
        <v>1.2999999999999999E-2</v>
      </c>
      <c r="AW251" s="97">
        <f t="shared" si="100"/>
        <v>0</v>
      </c>
      <c r="AX251" s="114">
        <f t="shared" si="101"/>
        <v>0</v>
      </c>
      <c r="AY251" s="114">
        <f t="shared" si="102"/>
        <v>0</v>
      </c>
      <c r="AZ251" s="114">
        <f t="shared" si="103"/>
        <v>0</v>
      </c>
      <c r="BB251" s="115">
        <f t="shared" si="104"/>
        <v>0</v>
      </c>
      <c r="BC251" s="116">
        <f t="shared" si="105"/>
        <v>0</v>
      </c>
      <c r="BD251" s="116">
        <f t="shared" si="106"/>
        <v>0</v>
      </c>
      <c r="BE251" s="97">
        <f t="shared" si="107"/>
        <v>0</v>
      </c>
      <c r="BG251" s="114">
        <f t="shared" si="119"/>
        <v>0.15</v>
      </c>
      <c r="BH251" s="114">
        <f t="shared" si="108"/>
        <v>0</v>
      </c>
      <c r="BI251" s="114">
        <f t="shared" si="120"/>
        <v>0</v>
      </c>
      <c r="BJ251" s="114">
        <f t="shared" si="109"/>
        <v>0</v>
      </c>
      <c r="BK251" s="114">
        <f t="shared" si="121"/>
        <v>0</v>
      </c>
      <c r="BL251" s="114">
        <f t="shared" si="110"/>
        <v>0</v>
      </c>
      <c r="BM251" s="117">
        <f t="shared" si="111"/>
        <v>0.15</v>
      </c>
      <c r="BN251" s="114">
        <f t="shared" si="112"/>
        <v>0</v>
      </c>
      <c r="BO251" s="114">
        <f t="shared" si="122"/>
        <v>1.9499999999999999E-3</v>
      </c>
      <c r="BP251" s="114">
        <f t="shared" si="113"/>
        <v>0</v>
      </c>
      <c r="BQ251" s="114">
        <f t="shared" si="123"/>
        <v>0</v>
      </c>
      <c r="BR251" s="114">
        <f t="shared" si="114"/>
        <v>0</v>
      </c>
      <c r="BS251" s="114">
        <f t="shared" si="124"/>
        <v>1.9499999999999999E-3</v>
      </c>
      <c r="BT251" s="114">
        <f t="shared" si="115"/>
        <v>0</v>
      </c>
      <c r="BU251">
        <f t="shared" si="116"/>
        <v>0</v>
      </c>
      <c r="BW251" s="71">
        <f t="shared" si="117"/>
        <v>0</v>
      </c>
      <c r="BX251" s="70">
        <f t="shared" si="125"/>
        <v>0</v>
      </c>
      <c r="BY251" s="111">
        <f t="shared" si="126"/>
        <v>0</v>
      </c>
      <c r="BZ251" s="70">
        <f t="shared" si="127"/>
        <v>0</v>
      </c>
    </row>
    <row r="252" spans="1:78" ht="15">
      <c r="A252" t="str">
        <f t="shared" si="128"/>
        <v>970927</v>
      </c>
      <c r="B252" t="s">
        <v>172</v>
      </c>
      <c r="C252" t="s">
        <v>391</v>
      </c>
      <c r="D252" t="s">
        <v>173</v>
      </c>
      <c r="E252" t="s">
        <v>174</v>
      </c>
      <c r="G252" t="s">
        <v>345</v>
      </c>
      <c r="I252" t="s">
        <v>368</v>
      </c>
      <c r="J252" t="s">
        <v>369</v>
      </c>
      <c r="K252" s="119">
        <v>45412</v>
      </c>
      <c r="L252" s="111">
        <v>0.15</v>
      </c>
      <c r="M252" s="111">
        <v>0</v>
      </c>
      <c r="N252" s="111">
        <v>0</v>
      </c>
      <c r="O252" s="111">
        <v>0.15</v>
      </c>
      <c r="P252" s="111">
        <v>0.15</v>
      </c>
      <c r="Q252" s="111">
        <v>0</v>
      </c>
      <c r="R252" s="111">
        <v>0</v>
      </c>
      <c r="S252" s="111">
        <v>0.15</v>
      </c>
      <c r="T252" s="111">
        <v>1.9499999999999999E-3</v>
      </c>
      <c r="U252" s="111">
        <v>0</v>
      </c>
      <c r="V252" s="111">
        <v>0</v>
      </c>
      <c r="W252" s="111">
        <v>1.9499999999999999E-3</v>
      </c>
      <c r="X252" s="111">
        <v>0</v>
      </c>
      <c r="Y252" s="111">
        <v>0</v>
      </c>
      <c r="Z252" s="111">
        <v>0</v>
      </c>
      <c r="AA252" s="111">
        <v>0</v>
      </c>
      <c r="AB252" s="111">
        <v>0</v>
      </c>
      <c r="AC252" s="111">
        <v>0</v>
      </c>
      <c r="AD252" s="111">
        <v>0</v>
      </c>
      <c r="AE252" s="111">
        <v>0</v>
      </c>
      <c r="AF252" s="111">
        <v>0</v>
      </c>
      <c r="AG252" s="118">
        <v>0</v>
      </c>
      <c r="AI252" s="111">
        <v>0</v>
      </c>
      <c r="AJ252" s="111">
        <v>0</v>
      </c>
      <c r="AK252" s="111">
        <v>0</v>
      </c>
      <c r="AL252" s="111">
        <v>0</v>
      </c>
      <c r="AM252" s="111">
        <v>0</v>
      </c>
      <c r="AN252" s="111">
        <v>0</v>
      </c>
      <c r="AO252" s="111">
        <v>0</v>
      </c>
      <c r="AP252" s="111">
        <v>0</v>
      </c>
      <c r="AQ252" s="111">
        <v>0</v>
      </c>
      <c r="AR252" t="s">
        <v>391</v>
      </c>
      <c r="AS252">
        <f t="shared" si="118"/>
        <v>0</v>
      </c>
      <c r="AT252">
        <f t="shared" si="97"/>
        <v>0</v>
      </c>
      <c r="AU252">
        <f t="shared" si="98"/>
        <v>0</v>
      </c>
      <c r="AV252" s="113">
        <f t="shared" si="99"/>
        <v>1.2999999999999999E-2</v>
      </c>
      <c r="AW252" s="97">
        <f t="shared" si="100"/>
        <v>0</v>
      </c>
      <c r="AX252" s="114">
        <f t="shared" si="101"/>
        <v>0</v>
      </c>
      <c r="AY252" s="114">
        <f t="shared" si="102"/>
        <v>0</v>
      </c>
      <c r="AZ252" s="114">
        <f t="shared" si="103"/>
        <v>0</v>
      </c>
      <c r="BB252" s="115">
        <f t="shared" si="104"/>
        <v>0</v>
      </c>
      <c r="BC252" s="116">
        <f t="shared" si="105"/>
        <v>0</v>
      </c>
      <c r="BD252" s="116">
        <f t="shared" si="106"/>
        <v>0</v>
      </c>
      <c r="BE252" s="97">
        <f t="shared" si="107"/>
        <v>0</v>
      </c>
      <c r="BG252" s="114">
        <f t="shared" si="119"/>
        <v>0.15</v>
      </c>
      <c r="BH252" s="114">
        <f t="shared" si="108"/>
        <v>0</v>
      </c>
      <c r="BI252" s="114">
        <f t="shared" si="120"/>
        <v>0</v>
      </c>
      <c r="BJ252" s="114">
        <f t="shared" si="109"/>
        <v>0</v>
      </c>
      <c r="BK252" s="114">
        <f t="shared" si="121"/>
        <v>0</v>
      </c>
      <c r="BL252" s="114">
        <f t="shared" si="110"/>
        <v>0</v>
      </c>
      <c r="BM252" s="117">
        <f t="shared" si="111"/>
        <v>0.15</v>
      </c>
      <c r="BN252" s="114">
        <f t="shared" si="112"/>
        <v>0</v>
      </c>
      <c r="BO252" s="114">
        <f t="shared" si="122"/>
        <v>1.9499999999999999E-3</v>
      </c>
      <c r="BP252" s="114">
        <f t="shared" si="113"/>
        <v>0</v>
      </c>
      <c r="BQ252" s="114">
        <f t="shared" si="123"/>
        <v>0</v>
      </c>
      <c r="BR252" s="114">
        <f t="shared" si="114"/>
        <v>0</v>
      </c>
      <c r="BS252" s="114">
        <f t="shared" si="124"/>
        <v>1.9499999999999999E-3</v>
      </c>
      <c r="BT252" s="114">
        <f t="shared" si="115"/>
        <v>0</v>
      </c>
      <c r="BU252">
        <f t="shared" si="116"/>
        <v>0</v>
      </c>
      <c r="BW252" s="71">
        <f t="shared" si="117"/>
        <v>0</v>
      </c>
      <c r="BX252" s="70">
        <f t="shared" si="125"/>
        <v>0</v>
      </c>
      <c r="BY252" s="111">
        <f t="shared" si="126"/>
        <v>0</v>
      </c>
      <c r="BZ252" s="70">
        <f t="shared" si="127"/>
        <v>0</v>
      </c>
    </row>
    <row r="253" spans="1:78" ht="15">
      <c r="A253" t="str">
        <f t="shared" si="128"/>
        <v>970927</v>
      </c>
      <c r="B253" t="s">
        <v>172</v>
      </c>
      <c r="C253" t="s">
        <v>391</v>
      </c>
      <c r="D253" t="s">
        <v>173</v>
      </c>
      <c r="E253" t="s">
        <v>174</v>
      </c>
      <c r="G253" t="s">
        <v>345</v>
      </c>
      <c r="I253" t="s">
        <v>370</v>
      </c>
      <c r="J253" t="s">
        <v>371</v>
      </c>
      <c r="K253" s="119">
        <v>45443</v>
      </c>
      <c r="L253" s="111">
        <v>0.1</v>
      </c>
      <c r="M253" s="111">
        <v>0</v>
      </c>
      <c r="N253" s="111">
        <v>0</v>
      </c>
      <c r="O253" s="111">
        <v>0.1</v>
      </c>
      <c r="P253" s="111">
        <v>0.1</v>
      </c>
      <c r="Q253" s="111">
        <v>0</v>
      </c>
      <c r="R253" s="111">
        <v>0</v>
      </c>
      <c r="S253" s="111">
        <v>0.1</v>
      </c>
      <c r="T253" s="111">
        <v>1.2999999999999999E-3</v>
      </c>
      <c r="U253" s="111">
        <v>0</v>
      </c>
      <c r="V253" s="111">
        <v>0</v>
      </c>
      <c r="W253" s="111">
        <v>1.2999999999999999E-3</v>
      </c>
      <c r="X253" s="111">
        <v>0</v>
      </c>
      <c r="Y253" s="111">
        <v>0</v>
      </c>
      <c r="Z253" s="111">
        <v>0</v>
      </c>
      <c r="AA253" s="111">
        <v>0</v>
      </c>
      <c r="AB253" s="111">
        <v>0</v>
      </c>
      <c r="AC253" s="111">
        <v>0</v>
      </c>
      <c r="AD253" s="111">
        <v>0</v>
      </c>
      <c r="AE253" s="111">
        <v>0</v>
      </c>
      <c r="AF253" s="111">
        <v>0</v>
      </c>
      <c r="AG253" s="118">
        <v>0</v>
      </c>
      <c r="AI253" s="111">
        <v>0</v>
      </c>
      <c r="AJ253" s="111">
        <v>0</v>
      </c>
      <c r="AK253" s="111">
        <v>0</v>
      </c>
      <c r="AL253" s="111">
        <v>0</v>
      </c>
      <c r="AM253" s="111">
        <v>0</v>
      </c>
      <c r="AN253" s="111">
        <v>0</v>
      </c>
      <c r="AO253" s="111">
        <v>0</v>
      </c>
      <c r="AP253" s="111">
        <v>0</v>
      </c>
      <c r="AQ253" s="111">
        <v>0</v>
      </c>
      <c r="AR253" t="s">
        <v>391</v>
      </c>
      <c r="AS253">
        <f t="shared" si="118"/>
        <v>0</v>
      </c>
      <c r="AT253">
        <f t="shared" si="97"/>
        <v>0</v>
      </c>
      <c r="AU253">
        <f t="shared" si="98"/>
        <v>0</v>
      </c>
      <c r="AV253" s="113">
        <f t="shared" si="99"/>
        <v>1.2999999999999999E-2</v>
      </c>
      <c r="AW253" s="97">
        <f t="shared" si="100"/>
        <v>0</v>
      </c>
      <c r="AX253" s="114">
        <f t="shared" si="101"/>
        <v>0</v>
      </c>
      <c r="AY253" s="114">
        <f t="shared" si="102"/>
        <v>0</v>
      </c>
      <c r="AZ253" s="114">
        <f t="shared" si="103"/>
        <v>0</v>
      </c>
      <c r="BB253" s="115">
        <f t="shared" si="104"/>
        <v>0</v>
      </c>
      <c r="BC253" s="116">
        <f t="shared" si="105"/>
        <v>0</v>
      </c>
      <c r="BD253" s="116">
        <f t="shared" si="106"/>
        <v>0</v>
      </c>
      <c r="BE253" s="97">
        <f t="shared" si="107"/>
        <v>0</v>
      </c>
      <c r="BG253" s="114">
        <f t="shared" si="119"/>
        <v>0.1</v>
      </c>
      <c r="BH253" s="114">
        <f t="shared" si="108"/>
        <v>0</v>
      </c>
      <c r="BI253" s="114">
        <f t="shared" si="120"/>
        <v>0</v>
      </c>
      <c r="BJ253" s="114">
        <f t="shared" si="109"/>
        <v>0</v>
      </c>
      <c r="BK253" s="114">
        <f t="shared" si="121"/>
        <v>0</v>
      </c>
      <c r="BL253" s="114">
        <f t="shared" si="110"/>
        <v>0</v>
      </c>
      <c r="BM253" s="117">
        <f t="shared" si="111"/>
        <v>0.1</v>
      </c>
      <c r="BN253" s="114">
        <f t="shared" si="112"/>
        <v>0</v>
      </c>
      <c r="BO253" s="114">
        <f t="shared" si="122"/>
        <v>1.2999999999999999E-3</v>
      </c>
      <c r="BP253" s="114">
        <f t="shared" si="113"/>
        <v>0</v>
      </c>
      <c r="BQ253" s="114">
        <f t="shared" si="123"/>
        <v>0</v>
      </c>
      <c r="BR253" s="114">
        <f t="shared" si="114"/>
        <v>0</v>
      </c>
      <c r="BS253" s="114">
        <f t="shared" si="124"/>
        <v>1.2999999999999999E-3</v>
      </c>
      <c r="BT253" s="114">
        <f t="shared" si="115"/>
        <v>0</v>
      </c>
      <c r="BU253">
        <f t="shared" si="116"/>
        <v>0</v>
      </c>
      <c r="BW253" s="71">
        <f t="shared" si="117"/>
        <v>0</v>
      </c>
      <c r="BX253" s="70">
        <f t="shared" si="125"/>
        <v>0</v>
      </c>
      <c r="BY253" s="111">
        <f t="shared" si="126"/>
        <v>0</v>
      </c>
      <c r="BZ253" s="70">
        <f t="shared" si="127"/>
        <v>0</v>
      </c>
    </row>
    <row r="254" spans="1:78" ht="15">
      <c r="A254" t="str">
        <f t="shared" si="128"/>
        <v>970927</v>
      </c>
      <c r="B254" t="s">
        <v>172</v>
      </c>
      <c r="C254" t="s">
        <v>391</v>
      </c>
      <c r="D254" t="s">
        <v>173</v>
      </c>
      <c r="E254" t="s">
        <v>174</v>
      </c>
      <c r="G254" t="s">
        <v>345</v>
      </c>
      <c r="I254" t="s">
        <v>349</v>
      </c>
      <c r="J254" t="s">
        <v>349</v>
      </c>
      <c r="K254" s="119">
        <v>45471</v>
      </c>
      <c r="L254" s="111">
        <v>0.15</v>
      </c>
      <c r="M254" s="111">
        <v>0</v>
      </c>
      <c r="N254" s="111">
        <v>0</v>
      </c>
      <c r="O254" s="111">
        <v>0.15</v>
      </c>
      <c r="P254" s="111">
        <v>0.15</v>
      </c>
      <c r="Q254" s="111">
        <v>0</v>
      </c>
      <c r="R254" s="111">
        <v>0</v>
      </c>
      <c r="S254" s="111">
        <v>0.15</v>
      </c>
      <c r="T254" s="111">
        <v>1.9499999999999999E-3</v>
      </c>
      <c r="U254" s="111">
        <v>0</v>
      </c>
      <c r="V254" s="111">
        <v>0</v>
      </c>
      <c r="W254" s="111">
        <v>1.9499999999999999E-3</v>
      </c>
      <c r="X254" s="111">
        <v>0</v>
      </c>
      <c r="Y254" s="111">
        <v>0</v>
      </c>
      <c r="Z254" s="111">
        <v>0</v>
      </c>
      <c r="AA254" s="111">
        <v>0</v>
      </c>
      <c r="AB254" s="111">
        <v>0</v>
      </c>
      <c r="AC254" s="111">
        <v>0</v>
      </c>
      <c r="AD254" s="111">
        <v>0</v>
      </c>
      <c r="AE254" s="111">
        <v>0</v>
      </c>
      <c r="AF254" s="111">
        <v>0</v>
      </c>
      <c r="AG254" s="118">
        <v>0</v>
      </c>
      <c r="AI254" s="111">
        <v>0</v>
      </c>
      <c r="AJ254" s="111">
        <v>0</v>
      </c>
      <c r="AK254" s="111">
        <v>0</v>
      </c>
      <c r="AL254" s="111">
        <v>0</v>
      </c>
      <c r="AM254" s="111">
        <v>0</v>
      </c>
      <c r="AN254" s="111">
        <v>0</v>
      </c>
      <c r="AO254" s="111">
        <v>0</v>
      </c>
      <c r="AP254" s="111">
        <v>0</v>
      </c>
      <c r="AQ254" s="111">
        <v>0</v>
      </c>
      <c r="AR254" t="s">
        <v>391</v>
      </c>
      <c r="AS254">
        <f t="shared" si="118"/>
        <v>0</v>
      </c>
      <c r="AT254">
        <f t="shared" si="97"/>
        <v>0</v>
      </c>
      <c r="AU254">
        <f t="shared" si="98"/>
        <v>0</v>
      </c>
      <c r="AV254" s="113">
        <f t="shared" si="99"/>
        <v>1.2999999999999999E-2</v>
      </c>
      <c r="AW254" s="97">
        <f t="shared" si="100"/>
        <v>0</v>
      </c>
      <c r="AX254" s="114">
        <f t="shared" si="101"/>
        <v>0</v>
      </c>
      <c r="AY254" s="114">
        <f t="shared" si="102"/>
        <v>0</v>
      </c>
      <c r="AZ254" s="114">
        <f t="shared" si="103"/>
        <v>0</v>
      </c>
      <c r="BB254" s="115">
        <f t="shared" si="104"/>
        <v>0</v>
      </c>
      <c r="BC254" s="116">
        <f t="shared" si="105"/>
        <v>0</v>
      </c>
      <c r="BD254" s="116">
        <f t="shared" si="106"/>
        <v>0</v>
      </c>
      <c r="BE254" s="97">
        <f t="shared" si="107"/>
        <v>0</v>
      </c>
      <c r="BG254" s="114">
        <f t="shared" si="119"/>
        <v>0.15</v>
      </c>
      <c r="BH254" s="114">
        <f t="shared" si="108"/>
        <v>0</v>
      </c>
      <c r="BI254" s="114">
        <f t="shared" si="120"/>
        <v>0</v>
      </c>
      <c r="BJ254" s="114">
        <f t="shared" si="109"/>
        <v>0</v>
      </c>
      <c r="BK254" s="114">
        <f t="shared" si="121"/>
        <v>0</v>
      </c>
      <c r="BL254" s="114">
        <f t="shared" si="110"/>
        <v>0</v>
      </c>
      <c r="BM254" s="117">
        <f t="shared" si="111"/>
        <v>0.15</v>
      </c>
      <c r="BN254" s="114">
        <f t="shared" si="112"/>
        <v>0</v>
      </c>
      <c r="BO254" s="114">
        <f t="shared" si="122"/>
        <v>1.9499999999999999E-3</v>
      </c>
      <c r="BP254" s="114">
        <f t="shared" si="113"/>
        <v>0</v>
      </c>
      <c r="BQ254" s="114">
        <f t="shared" si="123"/>
        <v>0</v>
      </c>
      <c r="BR254" s="114">
        <f t="shared" si="114"/>
        <v>0</v>
      </c>
      <c r="BS254" s="114">
        <f t="shared" si="124"/>
        <v>1.9499999999999999E-3</v>
      </c>
      <c r="BT254" s="114">
        <f t="shared" si="115"/>
        <v>0</v>
      </c>
      <c r="BU254">
        <f t="shared" si="116"/>
        <v>0</v>
      </c>
      <c r="BW254" s="71">
        <f t="shared" si="117"/>
        <v>0</v>
      </c>
      <c r="BX254" s="70">
        <f t="shared" si="125"/>
        <v>0</v>
      </c>
      <c r="BY254" s="111">
        <f t="shared" si="126"/>
        <v>0</v>
      </c>
      <c r="BZ254" s="70">
        <f t="shared" si="127"/>
        <v>0</v>
      </c>
    </row>
    <row r="255" spans="1:78" ht="15">
      <c r="A255" t="str">
        <f t="shared" si="128"/>
        <v>970927</v>
      </c>
      <c r="B255" t="s">
        <v>172</v>
      </c>
      <c r="C255" t="s">
        <v>391</v>
      </c>
      <c r="D255" t="s">
        <v>173</v>
      </c>
      <c r="E255" t="s">
        <v>174</v>
      </c>
      <c r="G255" t="s">
        <v>345</v>
      </c>
      <c r="I255" t="s">
        <v>372</v>
      </c>
      <c r="J255" t="s">
        <v>372</v>
      </c>
      <c r="K255" s="119">
        <v>45504</v>
      </c>
      <c r="L255" s="111">
        <v>0.2</v>
      </c>
      <c r="M255" s="111">
        <v>0</v>
      </c>
      <c r="N255" s="111">
        <v>0</v>
      </c>
      <c r="O255" s="111">
        <v>0.2</v>
      </c>
      <c r="P255" s="111">
        <v>0.2</v>
      </c>
      <c r="Q255" s="111">
        <v>0</v>
      </c>
      <c r="R255" s="111">
        <v>0</v>
      </c>
      <c r="S255" s="111">
        <v>0.2</v>
      </c>
      <c r="T255" s="111">
        <v>2.5999999999999999E-3</v>
      </c>
      <c r="U255" s="111">
        <v>0</v>
      </c>
      <c r="V255" s="111">
        <v>0</v>
      </c>
      <c r="W255" s="111">
        <v>2.5999999999999999E-3</v>
      </c>
      <c r="X255" s="111">
        <v>0</v>
      </c>
      <c r="Y255" s="111">
        <v>0</v>
      </c>
      <c r="Z255" s="111">
        <v>0</v>
      </c>
      <c r="AA255" s="111">
        <v>0</v>
      </c>
      <c r="AB255" s="111">
        <v>0</v>
      </c>
      <c r="AC255" s="111">
        <v>0</v>
      </c>
      <c r="AD255" s="111">
        <v>0</v>
      </c>
      <c r="AE255" s="111">
        <v>0</v>
      </c>
      <c r="AF255" s="111">
        <v>0</v>
      </c>
      <c r="AG255" s="118">
        <v>0</v>
      </c>
      <c r="AI255" s="111">
        <v>0</v>
      </c>
      <c r="AJ255" s="111">
        <v>0</v>
      </c>
      <c r="AK255" s="111">
        <v>0</v>
      </c>
      <c r="AL255" s="111">
        <v>0</v>
      </c>
      <c r="AM255" s="111">
        <v>0</v>
      </c>
      <c r="AN255" s="111">
        <v>0</v>
      </c>
      <c r="AO255" s="111">
        <v>0</v>
      </c>
      <c r="AP255" s="111">
        <v>0</v>
      </c>
      <c r="AQ255" s="111">
        <v>0</v>
      </c>
      <c r="AR255" t="s">
        <v>391</v>
      </c>
      <c r="AS255">
        <f t="shared" si="118"/>
        <v>0</v>
      </c>
      <c r="AT255">
        <f t="shared" si="97"/>
        <v>0</v>
      </c>
      <c r="AU255">
        <f t="shared" si="98"/>
        <v>0</v>
      </c>
      <c r="AV255" s="113">
        <f t="shared" si="99"/>
        <v>1.2999999999999999E-2</v>
      </c>
      <c r="AW255" s="97">
        <f t="shared" si="100"/>
        <v>0</v>
      </c>
      <c r="AX255" s="114">
        <f t="shared" si="101"/>
        <v>0</v>
      </c>
      <c r="AY255" s="114">
        <f t="shared" si="102"/>
        <v>0</v>
      </c>
      <c r="AZ255" s="114">
        <f t="shared" si="103"/>
        <v>0</v>
      </c>
      <c r="BB255" s="115">
        <f t="shared" si="104"/>
        <v>0</v>
      </c>
      <c r="BC255" s="116">
        <f t="shared" si="105"/>
        <v>0</v>
      </c>
      <c r="BD255" s="116">
        <f t="shared" si="106"/>
        <v>0</v>
      </c>
      <c r="BE255" s="97">
        <f t="shared" si="107"/>
        <v>0</v>
      </c>
      <c r="BG255" s="114">
        <f t="shared" si="119"/>
        <v>0.2</v>
      </c>
      <c r="BH255" s="114">
        <f t="shared" si="108"/>
        <v>0</v>
      </c>
      <c r="BI255" s="114">
        <f t="shared" si="120"/>
        <v>0</v>
      </c>
      <c r="BJ255" s="114">
        <f t="shared" si="109"/>
        <v>0</v>
      </c>
      <c r="BK255" s="114">
        <f t="shared" si="121"/>
        <v>0</v>
      </c>
      <c r="BL255" s="114">
        <f t="shared" si="110"/>
        <v>0</v>
      </c>
      <c r="BM255" s="117">
        <f t="shared" si="111"/>
        <v>0.2</v>
      </c>
      <c r="BN255" s="114">
        <f t="shared" si="112"/>
        <v>0</v>
      </c>
      <c r="BO255" s="114">
        <f t="shared" si="122"/>
        <v>2.5999999999999999E-3</v>
      </c>
      <c r="BP255" s="114">
        <f t="shared" si="113"/>
        <v>0</v>
      </c>
      <c r="BQ255" s="114">
        <f t="shared" si="123"/>
        <v>0</v>
      </c>
      <c r="BR255" s="114">
        <f t="shared" si="114"/>
        <v>0</v>
      </c>
      <c r="BS255" s="114">
        <f t="shared" si="124"/>
        <v>2.5999999999999999E-3</v>
      </c>
      <c r="BT255" s="114">
        <f t="shared" si="115"/>
        <v>0</v>
      </c>
      <c r="BU255">
        <f t="shared" si="116"/>
        <v>0</v>
      </c>
      <c r="BW255" s="71">
        <f t="shared" si="117"/>
        <v>0</v>
      </c>
      <c r="BX255" s="70">
        <f t="shared" si="125"/>
        <v>0</v>
      </c>
      <c r="BY255" s="111">
        <f t="shared" si="126"/>
        <v>0</v>
      </c>
      <c r="BZ255" s="70">
        <f t="shared" si="127"/>
        <v>0</v>
      </c>
    </row>
    <row r="256" spans="1:78" ht="15">
      <c r="A256" t="str">
        <f t="shared" si="128"/>
        <v>970927</v>
      </c>
      <c r="B256" t="s">
        <v>172</v>
      </c>
      <c r="C256" t="s">
        <v>391</v>
      </c>
      <c r="D256" t="s">
        <v>173</v>
      </c>
      <c r="E256" t="s">
        <v>174</v>
      </c>
      <c r="G256" t="s">
        <v>345</v>
      </c>
      <c r="I256" t="s">
        <v>373</v>
      </c>
      <c r="J256" t="s">
        <v>373</v>
      </c>
      <c r="K256" s="119">
        <v>45534</v>
      </c>
      <c r="L256" s="111">
        <v>0.2</v>
      </c>
      <c r="M256" s="111">
        <v>0</v>
      </c>
      <c r="N256" s="111">
        <v>0</v>
      </c>
      <c r="O256" s="111">
        <v>0.2</v>
      </c>
      <c r="P256" s="111">
        <v>0.2</v>
      </c>
      <c r="Q256" s="111">
        <v>0</v>
      </c>
      <c r="R256" s="111">
        <v>0</v>
      </c>
      <c r="S256" s="111">
        <v>0.2</v>
      </c>
      <c r="T256" s="111">
        <v>2.5999999999999999E-3</v>
      </c>
      <c r="U256" s="111">
        <v>0</v>
      </c>
      <c r="V256" s="111">
        <v>0</v>
      </c>
      <c r="W256" s="111">
        <v>2.5999999999999999E-3</v>
      </c>
      <c r="X256" s="111">
        <v>0</v>
      </c>
      <c r="Y256" s="111">
        <v>0</v>
      </c>
      <c r="Z256" s="111">
        <v>0</v>
      </c>
      <c r="AA256" s="111">
        <v>0</v>
      </c>
      <c r="AB256" s="111">
        <v>0</v>
      </c>
      <c r="AC256" s="111">
        <v>0</v>
      </c>
      <c r="AD256" s="111">
        <v>0</v>
      </c>
      <c r="AE256" s="111">
        <v>0</v>
      </c>
      <c r="AF256" s="111">
        <v>0</v>
      </c>
      <c r="AG256" s="118">
        <v>0</v>
      </c>
      <c r="AI256" s="111">
        <v>0</v>
      </c>
      <c r="AJ256" s="111">
        <v>0</v>
      </c>
      <c r="AK256" s="111">
        <v>0</v>
      </c>
      <c r="AL256" s="111">
        <v>0</v>
      </c>
      <c r="AM256" s="111">
        <v>0</v>
      </c>
      <c r="AN256" s="111">
        <v>0</v>
      </c>
      <c r="AO256" s="111">
        <v>0</v>
      </c>
      <c r="AP256" s="111">
        <v>0</v>
      </c>
      <c r="AQ256" s="111">
        <v>0</v>
      </c>
      <c r="AR256" t="s">
        <v>391</v>
      </c>
      <c r="AS256">
        <f t="shared" si="118"/>
        <v>0</v>
      </c>
      <c r="AT256">
        <f t="shared" si="97"/>
        <v>0</v>
      </c>
      <c r="AU256">
        <f t="shared" si="98"/>
        <v>0</v>
      </c>
      <c r="AV256" s="113">
        <f t="shared" si="99"/>
        <v>1.2999999999999999E-2</v>
      </c>
      <c r="AW256" s="97">
        <f t="shared" si="100"/>
        <v>0</v>
      </c>
      <c r="AX256" s="114">
        <f t="shared" si="101"/>
        <v>0</v>
      </c>
      <c r="AY256" s="114">
        <f t="shared" si="102"/>
        <v>0</v>
      </c>
      <c r="AZ256" s="114">
        <f t="shared" si="103"/>
        <v>0</v>
      </c>
      <c r="BB256" s="115">
        <f t="shared" si="104"/>
        <v>0</v>
      </c>
      <c r="BC256" s="116">
        <f t="shared" si="105"/>
        <v>0</v>
      </c>
      <c r="BD256" s="116">
        <f t="shared" si="106"/>
        <v>0</v>
      </c>
      <c r="BE256" s="97">
        <f t="shared" si="107"/>
        <v>0</v>
      </c>
      <c r="BG256" s="114">
        <f t="shared" si="119"/>
        <v>0.2</v>
      </c>
      <c r="BH256" s="114">
        <f t="shared" si="108"/>
        <v>0</v>
      </c>
      <c r="BI256" s="114">
        <f t="shared" si="120"/>
        <v>0</v>
      </c>
      <c r="BJ256" s="114">
        <f t="shared" si="109"/>
        <v>0</v>
      </c>
      <c r="BK256" s="114">
        <f t="shared" si="121"/>
        <v>0</v>
      </c>
      <c r="BL256" s="114">
        <f t="shared" si="110"/>
        <v>0</v>
      </c>
      <c r="BM256" s="117">
        <f t="shared" si="111"/>
        <v>0.2</v>
      </c>
      <c r="BN256" s="114">
        <f t="shared" si="112"/>
        <v>0</v>
      </c>
      <c r="BO256" s="114">
        <f t="shared" si="122"/>
        <v>2.5999999999999999E-3</v>
      </c>
      <c r="BP256" s="114">
        <f t="shared" si="113"/>
        <v>0</v>
      </c>
      <c r="BQ256" s="114">
        <f t="shared" si="123"/>
        <v>0</v>
      </c>
      <c r="BR256" s="114">
        <f t="shared" si="114"/>
        <v>0</v>
      </c>
      <c r="BS256" s="114">
        <f t="shared" si="124"/>
        <v>2.5999999999999999E-3</v>
      </c>
      <c r="BT256" s="114">
        <f t="shared" si="115"/>
        <v>0</v>
      </c>
      <c r="BU256">
        <f t="shared" si="116"/>
        <v>0</v>
      </c>
      <c r="BW256" s="71">
        <f t="shared" si="117"/>
        <v>0</v>
      </c>
      <c r="BX256" s="70">
        <f t="shared" si="125"/>
        <v>0</v>
      </c>
      <c r="BY256" s="111">
        <f t="shared" si="126"/>
        <v>0</v>
      </c>
      <c r="BZ256" s="70">
        <f t="shared" si="127"/>
        <v>0</v>
      </c>
    </row>
    <row r="257" spans="1:78" ht="15">
      <c r="A257" t="str">
        <f t="shared" si="128"/>
        <v>970927</v>
      </c>
      <c r="B257" t="s">
        <v>172</v>
      </c>
      <c r="C257" t="s">
        <v>391</v>
      </c>
      <c r="D257" t="s">
        <v>173</v>
      </c>
      <c r="E257" t="s">
        <v>174</v>
      </c>
      <c r="G257" t="s">
        <v>345</v>
      </c>
      <c r="I257" t="s">
        <v>350</v>
      </c>
      <c r="J257" t="s">
        <v>350</v>
      </c>
      <c r="K257" s="119">
        <v>45565</v>
      </c>
      <c r="L257" s="111">
        <v>0.2</v>
      </c>
      <c r="M257" s="111">
        <v>0</v>
      </c>
      <c r="N257" s="111">
        <v>0</v>
      </c>
      <c r="O257" s="111">
        <v>0.2</v>
      </c>
      <c r="P257" s="111">
        <v>0.2</v>
      </c>
      <c r="Q257" s="111">
        <v>0</v>
      </c>
      <c r="R257" s="111">
        <v>0</v>
      </c>
      <c r="S257" s="111">
        <v>0.2</v>
      </c>
      <c r="T257" s="111">
        <v>2.5999999999999999E-3</v>
      </c>
      <c r="U257" s="111">
        <v>0</v>
      </c>
      <c r="V257" s="111">
        <v>0</v>
      </c>
      <c r="W257" s="111">
        <v>2.5999999999999999E-3</v>
      </c>
      <c r="X257" s="111">
        <v>0</v>
      </c>
      <c r="Y257" s="111">
        <v>0</v>
      </c>
      <c r="Z257" s="111">
        <v>0</v>
      </c>
      <c r="AA257" s="111">
        <v>0</v>
      </c>
      <c r="AB257" s="111">
        <v>0</v>
      </c>
      <c r="AC257" s="111">
        <v>0</v>
      </c>
      <c r="AD257" s="111">
        <v>0</v>
      </c>
      <c r="AE257" s="111">
        <v>0</v>
      </c>
      <c r="AF257" s="111">
        <v>0</v>
      </c>
      <c r="AG257" s="118">
        <v>0</v>
      </c>
      <c r="AI257" s="111">
        <v>0</v>
      </c>
      <c r="AJ257" s="111">
        <v>0</v>
      </c>
      <c r="AK257" s="111">
        <v>0</v>
      </c>
      <c r="AL257" s="111">
        <v>0</v>
      </c>
      <c r="AM257" s="111">
        <v>0</v>
      </c>
      <c r="AN257" s="111">
        <v>0</v>
      </c>
      <c r="AO257" s="111">
        <v>0</v>
      </c>
      <c r="AP257" s="111">
        <v>0</v>
      </c>
      <c r="AQ257" s="111">
        <v>0</v>
      </c>
      <c r="AR257" t="s">
        <v>391</v>
      </c>
      <c r="AS257">
        <f t="shared" si="118"/>
        <v>0</v>
      </c>
      <c r="AT257">
        <f t="shared" si="97"/>
        <v>0</v>
      </c>
      <c r="AU257">
        <f t="shared" si="98"/>
        <v>0</v>
      </c>
      <c r="AV257" s="113">
        <f t="shared" si="99"/>
        <v>1.2999999999999999E-2</v>
      </c>
      <c r="AW257" s="97">
        <f t="shared" si="100"/>
        <v>0</v>
      </c>
      <c r="AX257" s="114">
        <f t="shared" si="101"/>
        <v>0</v>
      </c>
      <c r="AY257" s="114">
        <f t="shared" si="102"/>
        <v>0</v>
      </c>
      <c r="AZ257" s="114">
        <f t="shared" si="103"/>
        <v>0</v>
      </c>
      <c r="BB257" s="115">
        <f t="shared" si="104"/>
        <v>0</v>
      </c>
      <c r="BC257" s="116">
        <f t="shared" si="105"/>
        <v>0</v>
      </c>
      <c r="BD257" s="116">
        <f t="shared" si="106"/>
        <v>0</v>
      </c>
      <c r="BE257" s="97">
        <f t="shared" si="107"/>
        <v>0</v>
      </c>
      <c r="BG257" s="114">
        <f t="shared" si="119"/>
        <v>0.2</v>
      </c>
      <c r="BH257" s="114">
        <f t="shared" si="108"/>
        <v>0</v>
      </c>
      <c r="BI257" s="114">
        <f t="shared" si="120"/>
        <v>0</v>
      </c>
      <c r="BJ257" s="114">
        <f t="shared" si="109"/>
        <v>0</v>
      </c>
      <c r="BK257" s="114">
        <f t="shared" si="121"/>
        <v>0</v>
      </c>
      <c r="BL257" s="114">
        <f t="shared" si="110"/>
        <v>0</v>
      </c>
      <c r="BM257" s="117">
        <f t="shared" si="111"/>
        <v>0.2</v>
      </c>
      <c r="BN257" s="114">
        <f t="shared" si="112"/>
        <v>0</v>
      </c>
      <c r="BO257" s="114">
        <f t="shared" si="122"/>
        <v>2.5999999999999999E-3</v>
      </c>
      <c r="BP257" s="114">
        <f t="shared" si="113"/>
        <v>0</v>
      </c>
      <c r="BQ257" s="114">
        <f t="shared" si="123"/>
        <v>0</v>
      </c>
      <c r="BR257" s="114">
        <f t="shared" si="114"/>
        <v>0</v>
      </c>
      <c r="BS257" s="114">
        <f t="shared" si="124"/>
        <v>2.5999999999999999E-3</v>
      </c>
      <c r="BT257" s="114">
        <f t="shared" si="115"/>
        <v>0</v>
      </c>
      <c r="BU257">
        <f t="shared" si="116"/>
        <v>0</v>
      </c>
      <c r="BW257" s="71">
        <f t="shared" si="117"/>
        <v>0</v>
      </c>
      <c r="BX257" s="70">
        <f t="shared" si="125"/>
        <v>0</v>
      </c>
      <c r="BY257" s="111">
        <f t="shared" si="126"/>
        <v>0</v>
      </c>
      <c r="BZ257" s="70">
        <f t="shared" si="127"/>
        <v>0</v>
      </c>
    </row>
    <row r="258" spans="1:78" ht="15">
      <c r="A258" t="str">
        <f t="shared" si="128"/>
        <v>970927</v>
      </c>
      <c r="B258" t="s">
        <v>172</v>
      </c>
      <c r="C258" t="s">
        <v>391</v>
      </c>
      <c r="D258" t="s">
        <v>173</v>
      </c>
      <c r="E258" t="s">
        <v>174</v>
      </c>
      <c r="G258" t="s">
        <v>345</v>
      </c>
      <c r="I258" t="s">
        <v>374</v>
      </c>
      <c r="J258" t="s">
        <v>374</v>
      </c>
      <c r="K258" s="119">
        <v>45596</v>
      </c>
      <c r="L258" s="111">
        <v>0.2</v>
      </c>
      <c r="M258" s="111">
        <v>0</v>
      </c>
      <c r="N258" s="111">
        <v>0</v>
      </c>
      <c r="O258" s="111">
        <v>0.2</v>
      </c>
      <c r="P258" s="111">
        <v>0.2</v>
      </c>
      <c r="Q258" s="111">
        <v>0</v>
      </c>
      <c r="R258" s="111">
        <v>0</v>
      </c>
      <c r="S258" s="111">
        <v>0.2</v>
      </c>
      <c r="T258" s="111">
        <v>2.5999999999999999E-3</v>
      </c>
      <c r="U258" s="111">
        <v>0</v>
      </c>
      <c r="V258" s="111">
        <v>0</v>
      </c>
      <c r="W258" s="111">
        <v>2.5999999999999999E-3</v>
      </c>
      <c r="X258" s="111">
        <v>0</v>
      </c>
      <c r="Y258" s="111">
        <v>0</v>
      </c>
      <c r="Z258" s="111">
        <v>0</v>
      </c>
      <c r="AA258" s="111">
        <v>0</v>
      </c>
      <c r="AB258" s="111">
        <v>0</v>
      </c>
      <c r="AC258" s="111">
        <v>0</v>
      </c>
      <c r="AD258" s="111">
        <v>0</v>
      </c>
      <c r="AE258" s="111">
        <v>0</v>
      </c>
      <c r="AF258" s="111">
        <v>0</v>
      </c>
      <c r="AG258" s="118">
        <v>0</v>
      </c>
      <c r="AI258" s="111">
        <v>0</v>
      </c>
      <c r="AJ258" s="111">
        <v>0</v>
      </c>
      <c r="AK258" s="111">
        <v>0</v>
      </c>
      <c r="AL258" s="111">
        <v>0</v>
      </c>
      <c r="AM258" s="111">
        <v>0</v>
      </c>
      <c r="AN258" s="111">
        <v>0</v>
      </c>
      <c r="AO258" s="111">
        <v>0</v>
      </c>
      <c r="AP258" s="111">
        <v>0</v>
      </c>
      <c r="AQ258" s="111">
        <v>0</v>
      </c>
      <c r="AR258" t="s">
        <v>391</v>
      </c>
      <c r="AS258">
        <f t="shared" si="118"/>
        <v>0</v>
      </c>
      <c r="AT258">
        <f t="shared" si="97"/>
        <v>0</v>
      </c>
      <c r="AU258">
        <f t="shared" si="98"/>
        <v>0</v>
      </c>
      <c r="AV258" s="113">
        <f t="shared" si="99"/>
        <v>1.2999999999999999E-2</v>
      </c>
      <c r="AW258" s="97">
        <f t="shared" si="100"/>
        <v>0</v>
      </c>
      <c r="AX258" s="114">
        <f t="shared" si="101"/>
        <v>0</v>
      </c>
      <c r="AY258" s="114">
        <f t="shared" si="102"/>
        <v>0</v>
      </c>
      <c r="AZ258" s="114">
        <f t="shared" si="103"/>
        <v>0</v>
      </c>
      <c r="BB258" s="115">
        <f t="shared" si="104"/>
        <v>0</v>
      </c>
      <c r="BC258" s="116">
        <f t="shared" si="105"/>
        <v>0</v>
      </c>
      <c r="BD258" s="116">
        <f t="shared" si="106"/>
        <v>0</v>
      </c>
      <c r="BE258" s="97">
        <f t="shared" si="107"/>
        <v>0</v>
      </c>
      <c r="BG258" s="114">
        <f t="shared" si="119"/>
        <v>0.2</v>
      </c>
      <c r="BH258" s="114">
        <f t="shared" si="108"/>
        <v>0</v>
      </c>
      <c r="BI258" s="114">
        <f t="shared" si="120"/>
        <v>0</v>
      </c>
      <c r="BJ258" s="114">
        <f t="shared" si="109"/>
        <v>0</v>
      </c>
      <c r="BK258" s="114">
        <f t="shared" si="121"/>
        <v>0</v>
      </c>
      <c r="BL258" s="114">
        <f t="shared" si="110"/>
        <v>0</v>
      </c>
      <c r="BM258" s="117">
        <f t="shared" si="111"/>
        <v>0.2</v>
      </c>
      <c r="BN258" s="114">
        <f t="shared" si="112"/>
        <v>0</v>
      </c>
      <c r="BO258" s="114">
        <f t="shared" si="122"/>
        <v>2.5999999999999999E-3</v>
      </c>
      <c r="BP258" s="114">
        <f t="shared" si="113"/>
        <v>0</v>
      </c>
      <c r="BQ258" s="114">
        <f t="shared" si="123"/>
        <v>0</v>
      </c>
      <c r="BR258" s="114">
        <f t="shared" si="114"/>
        <v>0</v>
      </c>
      <c r="BS258" s="114">
        <f t="shared" si="124"/>
        <v>2.5999999999999999E-3</v>
      </c>
      <c r="BT258" s="114">
        <f t="shared" si="115"/>
        <v>0</v>
      </c>
      <c r="BU258">
        <f t="shared" si="116"/>
        <v>0</v>
      </c>
      <c r="BW258" s="71">
        <f t="shared" si="117"/>
        <v>0</v>
      </c>
      <c r="BX258" s="70">
        <f t="shared" si="125"/>
        <v>0</v>
      </c>
      <c r="BY258" s="111">
        <f t="shared" si="126"/>
        <v>0</v>
      </c>
      <c r="BZ258" s="70">
        <f t="shared" si="127"/>
        <v>0</v>
      </c>
    </row>
    <row r="259" spans="1:78" ht="15">
      <c r="A259" t="str">
        <f t="shared" si="128"/>
        <v>970927</v>
      </c>
      <c r="B259" t="s">
        <v>172</v>
      </c>
      <c r="C259" t="s">
        <v>391</v>
      </c>
      <c r="D259" t="s">
        <v>173</v>
      </c>
      <c r="E259" t="s">
        <v>174</v>
      </c>
      <c r="G259" t="s">
        <v>345</v>
      </c>
      <c r="I259" t="s">
        <v>375</v>
      </c>
      <c r="J259" t="s">
        <v>375</v>
      </c>
      <c r="K259" s="119">
        <v>45625</v>
      </c>
      <c r="L259" s="111">
        <v>0.25</v>
      </c>
      <c r="M259" s="111">
        <v>0</v>
      </c>
      <c r="N259" s="111">
        <v>0</v>
      </c>
      <c r="O259" s="111">
        <v>0.25</v>
      </c>
      <c r="P259" s="111">
        <v>0.25</v>
      </c>
      <c r="Q259" s="111">
        <v>0</v>
      </c>
      <c r="R259" s="111">
        <v>0</v>
      </c>
      <c r="S259" s="111">
        <v>0.25</v>
      </c>
      <c r="T259" s="111">
        <v>3.2499999999999999E-3</v>
      </c>
      <c r="U259" s="111">
        <v>0</v>
      </c>
      <c r="V259" s="111">
        <v>0</v>
      </c>
      <c r="W259" s="111">
        <v>3.2499999999999999E-3</v>
      </c>
      <c r="X259" s="111">
        <v>0</v>
      </c>
      <c r="Y259" s="111">
        <v>0</v>
      </c>
      <c r="Z259" s="111">
        <v>0</v>
      </c>
      <c r="AA259" s="111">
        <v>0</v>
      </c>
      <c r="AB259" s="111">
        <v>0</v>
      </c>
      <c r="AC259" s="111">
        <v>0</v>
      </c>
      <c r="AD259" s="111">
        <v>0</v>
      </c>
      <c r="AE259" s="111">
        <v>0</v>
      </c>
      <c r="AF259" s="111">
        <v>0</v>
      </c>
      <c r="AG259" s="118">
        <v>0</v>
      </c>
      <c r="AI259" s="111">
        <v>0</v>
      </c>
      <c r="AJ259" s="111">
        <v>0</v>
      </c>
      <c r="AK259" s="111">
        <v>0</v>
      </c>
      <c r="AL259" s="111">
        <v>0</v>
      </c>
      <c r="AM259" s="111">
        <v>0</v>
      </c>
      <c r="AN259" s="111">
        <v>0</v>
      </c>
      <c r="AO259" s="111">
        <v>0</v>
      </c>
      <c r="AP259" s="111">
        <v>0</v>
      </c>
      <c r="AQ259" s="111">
        <v>0</v>
      </c>
      <c r="AR259" t="s">
        <v>391</v>
      </c>
      <c r="AS259">
        <f t="shared" si="118"/>
        <v>0</v>
      </c>
      <c r="AT259">
        <f t="shared" si="97"/>
        <v>0</v>
      </c>
      <c r="AU259">
        <f t="shared" si="98"/>
        <v>0</v>
      </c>
      <c r="AV259" s="113">
        <f t="shared" si="99"/>
        <v>1.2999999999999999E-2</v>
      </c>
      <c r="AW259" s="97">
        <f t="shared" si="100"/>
        <v>0</v>
      </c>
      <c r="AX259" s="114">
        <f t="shared" si="101"/>
        <v>0</v>
      </c>
      <c r="AY259" s="114">
        <f t="shared" si="102"/>
        <v>0</v>
      </c>
      <c r="AZ259" s="114">
        <f t="shared" si="103"/>
        <v>0</v>
      </c>
      <c r="BB259" s="115">
        <f t="shared" si="104"/>
        <v>0</v>
      </c>
      <c r="BC259" s="116">
        <f t="shared" si="105"/>
        <v>0</v>
      </c>
      <c r="BD259" s="116">
        <f t="shared" si="106"/>
        <v>0</v>
      </c>
      <c r="BE259" s="97">
        <f t="shared" si="107"/>
        <v>0</v>
      </c>
      <c r="BG259" s="114">
        <f t="shared" si="119"/>
        <v>0.25</v>
      </c>
      <c r="BH259" s="114">
        <f t="shared" si="108"/>
        <v>0</v>
      </c>
      <c r="BI259" s="114">
        <f t="shared" si="120"/>
        <v>0</v>
      </c>
      <c r="BJ259" s="114">
        <f t="shared" si="109"/>
        <v>0</v>
      </c>
      <c r="BK259" s="114">
        <f t="shared" si="121"/>
        <v>0</v>
      </c>
      <c r="BL259" s="114">
        <f t="shared" si="110"/>
        <v>0</v>
      </c>
      <c r="BM259" s="117">
        <f t="shared" si="111"/>
        <v>0.25</v>
      </c>
      <c r="BN259" s="114">
        <f t="shared" si="112"/>
        <v>0</v>
      </c>
      <c r="BO259" s="114">
        <f t="shared" si="122"/>
        <v>3.2499999999999999E-3</v>
      </c>
      <c r="BP259" s="114">
        <f t="shared" si="113"/>
        <v>0</v>
      </c>
      <c r="BQ259" s="114">
        <f t="shared" si="123"/>
        <v>0</v>
      </c>
      <c r="BR259" s="114">
        <f t="shared" si="114"/>
        <v>0</v>
      </c>
      <c r="BS259" s="114">
        <f t="shared" si="124"/>
        <v>3.2499999999999999E-3</v>
      </c>
      <c r="BT259" s="114">
        <f t="shared" si="115"/>
        <v>0</v>
      </c>
      <c r="BU259">
        <f t="shared" si="116"/>
        <v>0</v>
      </c>
      <c r="BW259" s="71">
        <f t="shared" si="117"/>
        <v>0</v>
      </c>
      <c r="BX259" s="70">
        <f t="shared" si="125"/>
        <v>0</v>
      </c>
      <c r="BY259" s="111">
        <f t="shared" si="126"/>
        <v>0</v>
      </c>
      <c r="BZ259" s="70">
        <f t="shared" si="127"/>
        <v>0</v>
      </c>
    </row>
    <row r="260" spans="1:78" ht="15">
      <c r="A260" t="str">
        <f t="shared" si="128"/>
        <v>970927</v>
      </c>
      <c r="B260" t="s">
        <v>172</v>
      </c>
      <c r="C260" t="s">
        <v>391</v>
      </c>
      <c r="D260" t="s">
        <v>173</v>
      </c>
      <c r="E260" t="s">
        <v>174</v>
      </c>
      <c r="I260" t="s">
        <v>351</v>
      </c>
      <c r="J260" t="s">
        <v>351</v>
      </c>
      <c r="K260" s="119">
        <v>45657</v>
      </c>
      <c r="L260" s="111">
        <v>0.94711999999999996</v>
      </c>
      <c r="M260" s="111">
        <v>0</v>
      </c>
      <c r="N260" s="111">
        <v>0</v>
      </c>
      <c r="O260" s="111">
        <v>0.94711999999999996</v>
      </c>
      <c r="P260" s="111">
        <v>0.94711999999999996</v>
      </c>
      <c r="Q260" s="111">
        <v>0</v>
      </c>
      <c r="R260" s="111">
        <v>0</v>
      </c>
      <c r="S260" s="111">
        <v>0.94711999999999996</v>
      </c>
      <c r="T260" s="111">
        <v>0</v>
      </c>
      <c r="U260" s="111">
        <v>0</v>
      </c>
      <c r="V260" s="111">
        <v>0</v>
      </c>
      <c r="W260" s="111">
        <v>0</v>
      </c>
      <c r="X260" s="111">
        <v>0</v>
      </c>
      <c r="Y260" s="111">
        <v>0</v>
      </c>
      <c r="Z260" s="111">
        <v>0</v>
      </c>
      <c r="AA260" s="111">
        <v>0</v>
      </c>
      <c r="AB260" s="111">
        <v>0</v>
      </c>
      <c r="AC260" s="111">
        <v>0</v>
      </c>
      <c r="AD260" s="111">
        <v>0</v>
      </c>
      <c r="AE260" s="111">
        <v>0</v>
      </c>
      <c r="AF260" s="111">
        <v>0</v>
      </c>
      <c r="AG260" s="118">
        <v>0</v>
      </c>
      <c r="AI260" s="111">
        <v>0</v>
      </c>
      <c r="AJ260" s="111">
        <v>0</v>
      </c>
      <c r="AK260" s="111">
        <v>0</v>
      </c>
      <c r="AL260" s="111">
        <v>0</v>
      </c>
      <c r="AM260" s="111">
        <v>0</v>
      </c>
      <c r="AN260" s="111">
        <v>0</v>
      </c>
      <c r="AO260" s="111">
        <v>0</v>
      </c>
      <c r="AP260" s="111">
        <v>0</v>
      </c>
      <c r="AQ260" s="111">
        <v>0</v>
      </c>
      <c r="AR260" t="s">
        <v>391</v>
      </c>
      <c r="AS260">
        <f t="shared" si="118"/>
        <v>0</v>
      </c>
      <c r="AT260">
        <f t="shared" si="97"/>
        <v>0</v>
      </c>
      <c r="AU260">
        <f t="shared" si="98"/>
        <v>0</v>
      </c>
      <c r="AV260" s="113">
        <f t="shared" si="99"/>
        <v>0</v>
      </c>
      <c r="AW260" s="97">
        <f t="shared" si="100"/>
        <v>0</v>
      </c>
      <c r="AX260" s="114">
        <f t="shared" si="101"/>
        <v>0</v>
      </c>
      <c r="AY260" s="114">
        <f t="shared" si="102"/>
        <v>0</v>
      </c>
      <c r="AZ260" s="114">
        <f t="shared" si="103"/>
        <v>0</v>
      </c>
      <c r="BB260" s="115">
        <f t="shared" si="104"/>
        <v>0</v>
      </c>
      <c r="BC260" s="116">
        <f t="shared" si="105"/>
        <v>0</v>
      </c>
      <c r="BD260" s="116">
        <f t="shared" si="106"/>
        <v>0</v>
      </c>
      <c r="BE260" s="97">
        <f t="shared" si="107"/>
        <v>0</v>
      </c>
      <c r="BG260" s="114">
        <f t="shared" si="119"/>
        <v>0.94711999999999996</v>
      </c>
      <c r="BH260" s="114">
        <f t="shared" si="108"/>
        <v>0</v>
      </c>
      <c r="BI260" s="114">
        <f t="shared" si="120"/>
        <v>0</v>
      </c>
      <c r="BJ260" s="114">
        <f t="shared" si="109"/>
        <v>0</v>
      </c>
      <c r="BK260" s="114">
        <f t="shared" si="121"/>
        <v>0</v>
      </c>
      <c r="BL260" s="114">
        <f t="shared" si="110"/>
        <v>0</v>
      </c>
      <c r="BM260" s="117">
        <f t="shared" si="111"/>
        <v>0.94711999999999996</v>
      </c>
      <c r="BN260" s="114">
        <f t="shared" si="112"/>
        <v>0</v>
      </c>
      <c r="BO260" s="114">
        <f t="shared" si="122"/>
        <v>0</v>
      </c>
      <c r="BP260" s="114">
        <f t="shared" si="113"/>
        <v>0</v>
      </c>
      <c r="BQ260" s="114">
        <f t="shared" si="123"/>
        <v>0</v>
      </c>
      <c r="BR260" s="114">
        <f t="shared" si="114"/>
        <v>0</v>
      </c>
      <c r="BS260" s="114">
        <f t="shared" si="124"/>
        <v>0</v>
      </c>
      <c r="BT260" s="114">
        <f t="shared" si="115"/>
        <v>0</v>
      </c>
      <c r="BU260">
        <f t="shared" si="116"/>
        <v>0</v>
      </c>
      <c r="BW260" s="71">
        <f t="shared" si="117"/>
        <v>0</v>
      </c>
      <c r="BX260" s="70">
        <f t="shared" si="125"/>
        <v>0</v>
      </c>
      <c r="BY260" s="111">
        <f t="shared" si="126"/>
        <v>0</v>
      </c>
      <c r="BZ260" s="70">
        <f t="shared" si="127"/>
        <v>0</v>
      </c>
    </row>
    <row r="261" spans="1:78" ht="15">
      <c r="A261">
        <f t="shared" si="128"/>
        <v>0</v>
      </c>
      <c r="B261" t="s">
        <v>253</v>
      </c>
      <c r="C261">
        <v>0</v>
      </c>
      <c r="L261" s="111">
        <v>2.7471199999999998</v>
      </c>
      <c r="M261" s="111">
        <v>0</v>
      </c>
      <c r="N261" s="111">
        <v>0</v>
      </c>
      <c r="O261" s="111">
        <v>2.7471199999999998</v>
      </c>
      <c r="P261" s="111">
        <v>2.7471199999999998</v>
      </c>
      <c r="Q261" s="111">
        <v>0</v>
      </c>
      <c r="R261" s="111">
        <v>0</v>
      </c>
      <c r="S261" s="111">
        <v>2.7471199999999998</v>
      </c>
      <c r="T261" s="111">
        <v>2.3399999999999997E-2</v>
      </c>
      <c r="U261" s="111">
        <v>0</v>
      </c>
      <c r="V261" s="111">
        <v>0</v>
      </c>
      <c r="W261" s="111">
        <v>2.3399999999999997E-2</v>
      </c>
      <c r="X261" s="111">
        <v>0</v>
      </c>
      <c r="Y261" s="111">
        <v>0</v>
      </c>
      <c r="Z261" s="111">
        <v>0</v>
      </c>
      <c r="AA261" s="111">
        <v>0</v>
      </c>
      <c r="AB261" s="111">
        <v>0</v>
      </c>
      <c r="AC261" s="111">
        <v>0</v>
      </c>
      <c r="AD261" s="111">
        <v>0</v>
      </c>
      <c r="AE261" s="111">
        <v>0</v>
      </c>
      <c r="AF261" s="111">
        <v>0</v>
      </c>
      <c r="AG261" s="118">
        <v>0</v>
      </c>
      <c r="AI261" s="111">
        <v>0</v>
      </c>
      <c r="AJ261" s="111">
        <v>0</v>
      </c>
      <c r="AK261" s="111">
        <v>0</v>
      </c>
      <c r="AL261" s="111">
        <v>0</v>
      </c>
      <c r="AM261" s="111">
        <v>0</v>
      </c>
      <c r="AN261" s="111">
        <v>0</v>
      </c>
      <c r="AO261" s="111">
        <v>0</v>
      </c>
      <c r="AP261" s="111">
        <v>0</v>
      </c>
      <c r="AQ261" s="111">
        <v>0</v>
      </c>
      <c r="AS261">
        <f t="shared" si="118"/>
        <v>1</v>
      </c>
      <c r="AT261">
        <f t="shared" si="97"/>
        <v>-1</v>
      </c>
      <c r="AU261">
        <f t="shared" si="98"/>
        <v>0</v>
      </c>
      <c r="AV261" s="113">
        <f t="shared" si="99"/>
        <v>8.5180115903200435E-3</v>
      </c>
      <c r="AW261" s="97">
        <f t="shared" si="100"/>
        <v>0</v>
      </c>
      <c r="AX261" s="114">
        <f t="shared" si="101"/>
        <v>0</v>
      </c>
      <c r="AY261" s="114">
        <f t="shared" si="102"/>
        <v>0</v>
      </c>
      <c r="AZ261" s="114">
        <f t="shared" si="103"/>
        <v>0</v>
      </c>
      <c r="BB261" s="115">
        <f t="shared" si="104"/>
        <v>0</v>
      </c>
      <c r="BC261" s="116">
        <f t="shared" si="105"/>
        <v>0</v>
      </c>
      <c r="BD261" s="116">
        <f t="shared" si="106"/>
        <v>0</v>
      </c>
      <c r="BE261" s="97">
        <f t="shared" si="107"/>
        <v>0</v>
      </c>
      <c r="BG261" s="114">
        <f t="shared" si="119"/>
        <v>2.7471199999999998</v>
      </c>
      <c r="BH261" s="114">
        <f t="shared" si="108"/>
        <v>0</v>
      </c>
      <c r="BI261" s="114">
        <f t="shared" si="120"/>
        <v>0</v>
      </c>
      <c r="BJ261" s="114">
        <f t="shared" si="109"/>
        <v>0</v>
      </c>
      <c r="BK261" s="114">
        <f t="shared" si="121"/>
        <v>0</v>
      </c>
      <c r="BL261" s="114">
        <f t="shared" si="110"/>
        <v>0</v>
      </c>
      <c r="BM261" s="117">
        <f t="shared" si="111"/>
        <v>2.7471199999999998</v>
      </c>
      <c r="BN261" s="114">
        <f t="shared" si="112"/>
        <v>0</v>
      </c>
      <c r="BO261" s="114">
        <f t="shared" si="122"/>
        <v>2.3400000000000001E-2</v>
      </c>
      <c r="BP261" s="114">
        <f t="shared" si="113"/>
        <v>0</v>
      </c>
      <c r="BQ261" s="114">
        <f t="shared" si="123"/>
        <v>0</v>
      </c>
      <c r="BR261" s="114">
        <f t="shared" si="114"/>
        <v>0</v>
      </c>
      <c r="BS261" s="114">
        <f t="shared" si="124"/>
        <v>2.3400000000000001E-2</v>
      </c>
      <c r="BT261" s="114">
        <f t="shared" si="115"/>
        <v>0</v>
      </c>
      <c r="BU261">
        <f t="shared" si="116"/>
        <v>0</v>
      </c>
      <c r="BW261" s="71">
        <f t="shared" si="117"/>
        <v>0</v>
      </c>
      <c r="BX261" s="70">
        <f t="shared" si="125"/>
        <v>0</v>
      </c>
      <c r="BY261" s="111">
        <f t="shared" si="126"/>
        <v>0</v>
      </c>
      <c r="BZ261" s="70">
        <f t="shared" si="127"/>
        <v>0</v>
      </c>
    </row>
    <row r="262" spans="1:78" ht="15">
      <c r="A262">
        <f t="shared" si="128"/>
        <v>0</v>
      </c>
      <c r="C262">
        <v>0</v>
      </c>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I262" s="111"/>
      <c r="AJ262" s="111"/>
      <c r="AK262" s="111"/>
      <c r="AL262" s="111"/>
      <c r="AM262" s="111"/>
      <c r="AN262" s="111"/>
      <c r="AO262" s="111"/>
      <c r="AP262" s="111"/>
      <c r="AQ262" s="111"/>
      <c r="AS262">
        <f t="shared" si="118"/>
        <v>0</v>
      </c>
      <c r="AT262">
        <f t="shared" si="97"/>
        <v>0</v>
      </c>
      <c r="AU262">
        <f t="shared" si="98"/>
        <v>0</v>
      </c>
      <c r="AV262" s="113">
        <f t="shared" si="99"/>
        <v>0</v>
      </c>
      <c r="AW262" s="97">
        <f t="shared" si="100"/>
        <v>0</v>
      </c>
      <c r="AX262" s="114">
        <f t="shared" si="101"/>
        <v>0</v>
      </c>
      <c r="AY262" s="114">
        <f t="shared" si="102"/>
        <v>0</v>
      </c>
      <c r="AZ262" s="114">
        <f t="shared" si="103"/>
        <v>0</v>
      </c>
      <c r="BB262" s="115">
        <f t="shared" si="104"/>
        <v>0</v>
      </c>
      <c r="BC262" s="116">
        <f t="shared" si="105"/>
        <v>0</v>
      </c>
      <c r="BD262" s="116">
        <f t="shared" si="106"/>
        <v>0</v>
      </c>
      <c r="BE262" s="97">
        <f t="shared" si="107"/>
        <v>0</v>
      </c>
      <c r="BG262" s="114">
        <f t="shared" si="119"/>
        <v>0</v>
      </c>
      <c r="BH262" s="114">
        <f t="shared" si="108"/>
        <v>0</v>
      </c>
      <c r="BI262" s="114">
        <f t="shared" si="120"/>
        <v>0</v>
      </c>
      <c r="BJ262" s="114">
        <f t="shared" si="109"/>
        <v>0</v>
      </c>
      <c r="BK262" s="114">
        <f t="shared" si="121"/>
        <v>0</v>
      </c>
      <c r="BL262" s="114">
        <f t="shared" si="110"/>
        <v>0</v>
      </c>
      <c r="BM262" s="117">
        <f t="shared" si="111"/>
        <v>0</v>
      </c>
      <c r="BN262" s="114">
        <f t="shared" si="112"/>
        <v>0</v>
      </c>
      <c r="BO262" s="114">
        <f t="shared" si="122"/>
        <v>0</v>
      </c>
      <c r="BP262" s="114">
        <f t="shared" si="113"/>
        <v>0</v>
      </c>
      <c r="BQ262" s="114">
        <f t="shared" si="123"/>
        <v>0</v>
      </c>
      <c r="BR262" s="114">
        <f t="shared" si="114"/>
        <v>0</v>
      </c>
      <c r="BS262" s="114">
        <f t="shared" si="124"/>
        <v>0</v>
      </c>
      <c r="BT262" s="114">
        <f t="shared" si="115"/>
        <v>0</v>
      </c>
      <c r="BU262">
        <f t="shared" si="116"/>
        <v>0</v>
      </c>
      <c r="BW262" s="71">
        <f t="shared" si="117"/>
        <v>0</v>
      </c>
      <c r="BX262" s="70" t="e">
        <f t="shared" si="125"/>
        <v>#DIV/0!</v>
      </c>
      <c r="BY262" s="111">
        <f t="shared" si="126"/>
        <v>0</v>
      </c>
      <c r="BZ262" s="70">
        <f t="shared" si="127"/>
        <v>0</v>
      </c>
    </row>
    <row r="263" spans="1:78" ht="15">
      <c r="A263" t="str">
        <f t="shared" si="128"/>
        <v>970924</v>
      </c>
      <c r="B263" t="s">
        <v>224</v>
      </c>
      <c r="C263" t="s">
        <v>392</v>
      </c>
      <c r="D263" t="s">
        <v>225</v>
      </c>
      <c r="E263" t="s">
        <v>226</v>
      </c>
      <c r="G263" t="s">
        <v>345</v>
      </c>
      <c r="I263" t="s">
        <v>346</v>
      </c>
      <c r="J263" t="s">
        <v>347</v>
      </c>
      <c r="K263" s="119">
        <v>45379</v>
      </c>
      <c r="L263" s="111">
        <v>0.1</v>
      </c>
      <c r="M263" s="111">
        <v>0</v>
      </c>
      <c r="N263" s="111">
        <v>0</v>
      </c>
      <c r="O263" s="111">
        <v>0.1</v>
      </c>
      <c r="P263" s="111">
        <v>2.0331199000000001E-2</v>
      </c>
      <c r="Q263" s="111">
        <v>0</v>
      </c>
      <c r="R263" s="111">
        <v>0</v>
      </c>
      <c r="S263" s="111">
        <v>2.0331199000000001E-2</v>
      </c>
      <c r="T263" s="111">
        <v>2.0331199000000001E-2</v>
      </c>
      <c r="U263" s="111">
        <v>0</v>
      </c>
      <c r="V263" s="111">
        <v>0</v>
      </c>
      <c r="W263" s="111">
        <v>2.0331199000000001E-2</v>
      </c>
      <c r="X263" s="111">
        <v>0</v>
      </c>
      <c r="Y263" s="111">
        <v>0</v>
      </c>
      <c r="Z263" s="111">
        <v>0</v>
      </c>
      <c r="AA263" s="111">
        <v>0</v>
      </c>
      <c r="AB263" s="111">
        <v>7.9668800999999997E-2</v>
      </c>
      <c r="AC263" s="111">
        <v>0</v>
      </c>
      <c r="AD263" s="111">
        <v>0</v>
      </c>
      <c r="AE263" s="111">
        <v>0</v>
      </c>
      <c r="AF263" s="111">
        <v>0</v>
      </c>
      <c r="AG263" s="118">
        <v>0</v>
      </c>
      <c r="AI263" s="111">
        <v>0</v>
      </c>
      <c r="AJ263" s="111">
        <v>0</v>
      </c>
      <c r="AK263" s="111">
        <v>0</v>
      </c>
      <c r="AL263" s="111">
        <v>0</v>
      </c>
      <c r="AM263" s="111">
        <v>0</v>
      </c>
      <c r="AN263" s="111">
        <v>0</v>
      </c>
      <c r="AO263" s="111">
        <v>0</v>
      </c>
      <c r="AP263" s="111">
        <v>0</v>
      </c>
      <c r="AQ263" s="111">
        <v>0</v>
      </c>
      <c r="AR263" t="s">
        <v>392</v>
      </c>
      <c r="AS263">
        <f t="shared" si="118"/>
        <v>1</v>
      </c>
      <c r="AT263">
        <f t="shared" si="97"/>
        <v>0</v>
      </c>
      <c r="AU263">
        <f t="shared" si="98"/>
        <v>1</v>
      </c>
      <c r="AV263" s="113">
        <f t="shared" si="99"/>
        <v>1</v>
      </c>
      <c r="AW263" s="97">
        <f t="shared" si="100"/>
        <v>0.79668800999999989</v>
      </c>
      <c r="AX263" s="114">
        <f t="shared" si="101"/>
        <v>0</v>
      </c>
      <c r="AY263" s="114">
        <f t="shared" si="102"/>
        <v>0</v>
      </c>
      <c r="AZ263" s="114">
        <f t="shared" si="103"/>
        <v>1.3877787807814457E-17</v>
      </c>
      <c r="BB263" s="115">
        <f t="shared" si="104"/>
        <v>0</v>
      </c>
      <c r="BC263" s="116">
        <f t="shared" si="105"/>
        <v>0</v>
      </c>
      <c r="BD263" s="116">
        <f t="shared" si="106"/>
        <v>0</v>
      </c>
      <c r="BE263" s="97">
        <f t="shared" si="107"/>
        <v>0</v>
      </c>
      <c r="BG263" s="114">
        <f t="shared" si="119"/>
        <v>2.0331199000000001E-2</v>
      </c>
      <c r="BH263" s="114">
        <f t="shared" si="108"/>
        <v>0</v>
      </c>
      <c r="BI263" s="114">
        <f t="shared" si="120"/>
        <v>7.9668800999999997E-2</v>
      </c>
      <c r="BJ263" s="114">
        <f t="shared" si="109"/>
        <v>0</v>
      </c>
      <c r="BK263" s="114">
        <f t="shared" si="121"/>
        <v>0</v>
      </c>
      <c r="BL263" s="114">
        <f t="shared" si="110"/>
        <v>0</v>
      </c>
      <c r="BM263" s="117">
        <f t="shared" si="111"/>
        <v>0.1</v>
      </c>
      <c r="BN263" s="114">
        <f t="shared" si="112"/>
        <v>0</v>
      </c>
      <c r="BO263" s="114">
        <f t="shared" si="122"/>
        <v>2.0331199000000001E-2</v>
      </c>
      <c r="BP263" s="114">
        <f t="shared" si="113"/>
        <v>0</v>
      </c>
      <c r="BQ263" s="114">
        <f t="shared" si="123"/>
        <v>0</v>
      </c>
      <c r="BR263" s="114">
        <f t="shared" si="114"/>
        <v>0</v>
      </c>
      <c r="BS263" s="114">
        <f t="shared" si="124"/>
        <v>2.0331199000000001E-2</v>
      </c>
      <c r="BT263" s="114">
        <f t="shared" si="115"/>
        <v>0</v>
      </c>
      <c r="BU263">
        <f t="shared" si="116"/>
        <v>1</v>
      </c>
      <c r="BV263">
        <v>1</v>
      </c>
      <c r="BW263" s="71">
        <f t="shared" si="117"/>
        <v>0</v>
      </c>
      <c r="BX263" s="70">
        <f t="shared" si="125"/>
        <v>0</v>
      </c>
      <c r="BY263" s="111">
        <f t="shared" si="126"/>
        <v>0</v>
      </c>
      <c r="BZ263" s="70">
        <f t="shared" si="127"/>
        <v>0</v>
      </c>
    </row>
    <row r="264" spans="1:78" ht="15">
      <c r="A264" t="str">
        <f t="shared" si="128"/>
        <v>970924</v>
      </c>
      <c r="B264" t="s">
        <v>224</v>
      </c>
      <c r="C264" t="s">
        <v>392</v>
      </c>
      <c r="D264" t="s">
        <v>225</v>
      </c>
      <c r="E264" t="s">
        <v>226</v>
      </c>
      <c r="G264" t="s">
        <v>345</v>
      </c>
      <c r="I264" t="s">
        <v>349</v>
      </c>
      <c r="J264" t="s">
        <v>349</v>
      </c>
      <c r="K264" s="119">
        <v>45471</v>
      </c>
      <c r="L264" s="111">
        <v>0.1</v>
      </c>
      <c r="M264" s="111">
        <v>0</v>
      </c>
      <c r="N264" s="111">
        <v>0</v>
      </c>
      <c r="O264" s="111">
        <v>0.1</v>
      </c>
      <c r="P264" s="111">
        <v>2.0331199000000001E-2</v>
      </c>
      <c r="Q264" s="111">
        <v>0</v>
      </c>
      <c r="R264" s="111">
        <v>0</v>
      </c>
      <c r="S264" s="111">
        <v>2.0331199000000001E-2</v>
      </c>
      <c r="T264" s="111">
        <v>2.0331199000000001E-2</v>
      </c>
      <c r="U264" s="111">
        <v>0</v>
      </c>
      <c r="V264" s="111">
        <v>0</v>
      </c>
      <c r="W264" s="111">
        <v>2.0331199000000001E-2</v>
      </c>
      <c r="X264" s="111">
        <v>0</v>
      </c>
      <c r="Y264" s="111">
        <v>0</v>
      </c>
      <c r="Z264" s="111">
        <v>0</v>
      </c>
      <c r="AA264" s="111">
        <v>0</v>
      </c>
      <c r="AB264" s="111">
        <v>7.9668800999999997E-2</v>
      </c>
      <c r="AC264" s="111">
        <v>0</v>
      </c>
      <c r="AD264" s="111">
        <v>0</v>
      </c>
      <c r="AE264" s="111">
        <v>0</v>
      </c>
      <c r="AF264" s="111">
        <v>0</v>
      </c>
      <c r="AG264" s="118">
        <v>0</v>
      </c>
      <c r="AI264" s="111">
        <v>0</v>
      </c>
      <c r="AJ264" s="111">
        <v>0</v>
      </c>
      <c r="AK264" s="111">
        <v>0</v>
      </c>
      <c r="AL264" s="111">
        <v>0</v>
      </c>
      <c r="AM264" s="111">
        <v>0</v>
      </c>
      <c r="AN264" s="111">
        <v>0</v>
      </c>
      <c r="AO264" s="111">
        <v>0</v>
      </c>
      <c r="AP264" s="111">
        <v>0</v>
      </c>
      <c r="AQ264" s="111">
        <v>0</v>
      </c>
      <c r="AR264" t="s">
        <v>392</v>
      </c>
      <c r="AS264">
        <f t="shared" si="118"/>
        <v>0</v>
      </c>
      <c r="AT264">
        <f t="shared" si="97"/>
        <v>0</v>
      </c>
      <c r="AU264">
        <f t="shared" si="98"/>
        <v>0</v>
      </c>
      <c r="AV264" s="113">
        <f t="shared" si="99"/>
        <v>1</v>
      </c>
      <c r="AW264" s="97">
        <f t="shared" si="100"/>
        <v>0.79668800999999989</v>
      </c>
      <c r="AX264" s="114">
        <f t="shared" si="101"/>
        <v>0</v>
      </c>
      <c r="AY264" s="114">
        <f t="shared" si="102"/>
        <v>0</v>
      </c>
      <c r="AZ264" s="114">
        <f t="shared" si="103"/>
        <v>1.3877787807814457E-17</v>
      </c>
      <c r="BB264" s="115">
        <f t="shared" si="104"/>
        <v>0</v>
      </c>
      <c r="BC264" s="116">
        <f t="shared" si="105"/>
        <v>0</v>
      </c>
      <c r="BD264" s="116">
        <f t="shared" si="106"/>
        <v>0</v>
      </c>
      <c r="BE264" s="97">
        <f t="shared" si="107"/>
        <v>0</v>
      </c>
      <c r="BG264" s="114">
        <f t="shared" si="119"/>
        <v>2.0331199000000001E-2</v>
      </c>
      <c r="BH264" s="114">
        <f t="shared" si="108"/>
        <v>0</v>
      </c>
      <c r="BI264" s="114">
        <f t="shared" si="120"/>
        <v>7.9668800999999997E-2</v>
      </c>
      <c r="BJ264" s="114">
        <f t="shared" si="109"/>
        <v>0</v>
      </c>
      <c r="BK264" s="114">
        <f t="shared" si="121"/>
        <v>0</v>
      </c>
      <c r="BL264" s="114">
        <f t="shared" si="110"/>
        <v>0</v>
      </c>
      <c r="BM264" s="117">
        <f t="shared" si="111"/>
        <v>0.1</v>
      </c>
      <c r="BN264" s="114">
        <f t="shared" si="112"/>
        <v>0</v>
      </c>
      <c r="BO264" s="114">
        <f t="shared" si="122"/>
        <v>2.0331199000000001E-2</v>
      </c>
      <c r="BP264" s="114">
        <f t="shared" si="113"/>
        <v>0</v>
      </c>
      <c r="BQ264" s="114">
        <f t="shared" si="123"/>
        <v>0</v>
      </c>
      <c r="BR264" s="114">
        <f t="shared" si="114"/>
        <v>0</v>
      </c>
      <c r="BS264" s="114">
        <f t="shared" si="124"/>
        <v>2.0331199000000001E-2</v>
      </c>
      <c r="BT264" s="114">
        <f t="shared" si="115"/>
        <v>0</v>
      </c>
      <c r="BU264">
        <f t="shared" si="116"/>
        <v>0</v>
      </c>
      <c r="BW264" s="71">
        <f t="shared" si="117"/>
        <v>0</v>
      </c>
      <c r="BX264" s="70">
        <f t="shared" si="125"/>
        <v>0</v>
      </c>
      <c r="BY264" s="111">
        <f t="shared" si="126"/>
        <v>0</v>
      </c>
      <c r="BZ264" s="70">
        <f t="shared" si="127"/>
        <v>0</v>
      </c>
    </row>
    <row r="265" spans="1:78" ht="15">
      <c r="A265" t="str">
        <f t="shared" si="128"/>
        <v>970924</v>
      </c>
      <c r="B265" t="s">
        <v>224</v>
      </c>
      <c r="C265" t="s">
        <v>392</v>
      </c>
      <c r="D265" t="s">
        <v>225</v>
      </c>
      <c r="E265" t="s">
        <v>226</v>
      </c>
      <c r="G265" t="s">
        <v>345</v>
      </c>
      <c r="I265" t="s">
        <v>350</v>
      </c>
      <c r="J265" t="s">
        <v>350</v>
      </c>
      <c r="K265" s="119">
        <v>45565</v>
      </c>
      <c r="L265" s="111">
        <v>0.08</v>
      </c>
      <c r="M265" s="111">
        <v>0</v>
      </c>
      <c r="N265" s="111">
        <v>0</v>
      </c>
      <c r="O265" s="111">
        <v>0.08</v>
      </c>
      <c r="P265" s="111">
        <v>0.08</v>
      </c>
      <c r="Q265" s="111">
        <v>0</v>
      </c>
      <c r="R265" s="111">
        <v>0</v>
      </c>
      <c r="S265" s="111">
        <v>0.08</v>
      </c>
      <c r="T265" s="111">
        <v>0.08</v>
      </c>
      <c r="U265" s="111">
        <v>0</v>
      </c>
      <c r="V265" s="111">
        <v>0</v>
      </c>
      <c r="W265" s="111">
        <v>0.08</v>
      </c>
      <c r="X265" s="111">
        <v>0</v>
      </c>
      <c r="Y265" s="111">
        <v>0</v>
      </c>
      <c r="Z265" s="111">
        <v>0</v>
      </c>
      <c r="AA265" s="111">
        <v>0</v>
      </c>
      <c r="AB265" s="111">
        <v>0</v>
      </c>
      <c r="AC265" s="111">
        <v>0</v>
      </c>
      <c r="AD265" s="111">
        <v>0</v>
      </c>
      <c r="AE265" s="111">
        <v>0</v>
      </c>
      <c r="AF265" s="111">
        <v>0</v>
      </c>
      <c r="AG265" s="118">
        <v>0</v>
      </c>
      <c r="AI265" s="111">
        <v>0</v>
      </c>
      <c r="AJ265" s="111">
        <v>0</v>
      </c>
      <c r="AK265" s="111">
        <v>0</v>
      </c>
      <c r="AL265" s="111">
        <v>0</v>
      </c>
      <c r="AM265" s="111">
        <v>0</v>
      </c>
      <c r="AN265" s="111">
        <v>0</v>
      </c>
      <c r="AO265" s="111">
        <v>0</v>
      </c>
      <c r="AP265" s="111">
        <v>0</v>
      </c>
      <c r="AQ265" s="111">
        <v>0</v>
      </c>
      <c r="AR265" t="s">
        <v>392</v>
      </c>
      <c r="AS265">
        <f t="shared" si="118"/>
        <v>0</v>
      </c>
      <c r="AT265">
        <f t="shared" si="97"/>
        <v>0</v>
      </c>
      <c r="AU265">
        <f t="shared" si="98"/>
        <v>0</v>
      </c>
      <c r="AV265" s="113">
        <f t="shared" si="99"/>
        <v>1</v>
      </c>
      <c r="AW265" s="97">
        <f t="shared" si="100"/>
        <v>0</v>
      </c>
      <c r="AX265" s="114">
        <f t="shared" si="101"/>
        <v>0</v>
      </c>
      <c r="AY265" s="114">
        <f t="shared" si="102"/>
        <v>0</v>
      </c>
      <c r="AZ265" s="114">
        <f t="shared" si="103"/>
        <v>0</v>
      </c>
      <c r="BB265" s="115">
        <f t="shared" si="104"/>
        <v>0</v>
      </c>
      <c r="BC265" s="116">
        <f t="shared" si="105"/>
        <v>0</v>
      </c>
      <c r="BD265" s="116">
        <f t="shared" si="106"/>
        <v>0</v>
      </c>
      <c r="BE265" s="97">
        <f t="shared" si="107"/>
        <v>0</v>
      </c>
      <c r="BG265" s="114">
        <f t="shared" si="119"/>
        <v>0.08</v>
      </c>
      <c r="BH265" s="114">
        <f t="shared" si="108"/>
        <v>0</v>
      </c>
      <c r="BI265" s="114">
        <f t="shared" si="120"/>
        <v>0</v>
      </c>
      <c r="BJ265" s="114">
        <f t="shared" si="109"/>
        <v>0</v>
      </c>
      <c r="BK265" s="114">
        <f t="shared" si="121"/>
        <v>0</v>
      </c>
      <c r="BL265" s="114">
        <f t="shared" si="110"/>
        <v>0</v>
      </c>
      <c r="BM265" s="117">
        <f t="shared" si="111"/>
        <v>0.08</v>
      </c>
      <c r="BN265" s="114">
        <f t="shared" si="112"/>
        <v>0</v>
      </c>
      <c r="BO265" s="114">
        <f t="shared" si="122"/>
        <v>0.08</v>
      </c>
      <c r="BP265" s="114">
        <f t="shared" si="113"/>
        <v>0</v>
      </c>
      <c r="BQ265" s="114">
        <f t="shared" si="123"/>
        <v>0</v>
      </c>
      <c r="BR265" s="114">
        <f t="shared" si="114"/>
        <v>0</v>
      </c>
      <c r="BS265" s="114">
        <f t="shared" si="124"/>
        <v>0.08</v>
      </c>
      <c r="BT265" s="114">
        <f t="shared" si="115"/>
        <v>0</v>
      </c>
      <c r="BU265">
        <f t="shared" si="116"/>
        <v>0</v>
      </c>
      <c r="BW265" s="71">
        <f t="shared" si="117"/>
        <v>0</v>
      </c>
      <c r="BX265" s="70">
        <f t="shared" si="125"/>
        <v>0</v>
      </c>
      <c r="BY265" s="111">
        <f t="shared" si="126"/>
        <v>0</v>
      </c>
      <c r="BZ265" s="70">
        <f t="shared" si="127"/>
        <v>0</v>
      </c>
    </row>
    <row r="266" spans="1:78" ht="15">
      <c r="A266" t="str">
        <f t="shared" si="128"/>
        <v>970924</v>
      </c>
      <c r="B266" t="s">
        <v>224</v>
      </c>
      <c r="C266" t="s">
        <v>392</v>
      </c>
      <c r="D266" t="s">
        <v>225</v>
      </c>
      <c r="E266" t="s">
        <v>226</v>
      </c>
      <c r="G266" t="s">
        <v>345</v>
      </c>
      <c r="I266" t="s">
        <v>351</v>
      </c>
      <c r="J266" t="s">
        <v>351</v>
      </c>
      <c r="K266" s="119">
        <v>45657</v>
      </c>
      <c r="L266" s="111">
        <v>0.1</v>
      </c>
      <c r="M266" s="111">
        <v>0</v>
      </c>
      <c r="N266" s="111">
        <v>0</v>
      </c>
      <c r="O266" s="111">
        <v>0.1</v>
      </c>
      <c r="P266" s="111">
        <v>0.1</v>
      </c>
      <c r="Q266" s="111">
        <v>0</v>
      </c>
      <c r="R266" s="111">
        <v>0</v>
      </c>
      <c r="S266" s="111">
        <v>0.1</v>
      </c>
      <c r="T266" s="111">
        <v>0.1</v>
      </c>
      <c r="U266" s="111">
        <v>0</v>
      </c>
      <c r="V266" s="111">
        <v>0</v>
      </c>
      <c r="W266" s="111">
        <v>0.1</v>
      </c>
      <c r="X266" s="111">
        <v>0</v>
      </c>
      <c r="Y266" s="111">
        <v>0</v>
      </c>
      <c r="Z266" s="111">
        <v>0</v>
      </c>
      <c r="AA266" s="111">
        <v>0</v>
      </c>
      <c r="AB266" s="111">
        <v>0</v>
      </c>
      <c r="AC266" s="111">
        <v>0</v>
      </c>
      <c r="AD266" s="111">
        <v>0</v>
      </c>
      <c r="AE266" s="111">
        <v>0</v>
      </c>
      <c r="AF266" s="111">
        <v>0</v>
      </c>
      <c r="AG266" s="118">
        <v>0</v>
      </c>
      <c r="AI266" s="111">
        <v>0</v>
      </c>
      <c r="AJ266" s="111">
        <v>0</v>
      </c>
      <c r="AK266" s="111">
        <v>0</v>
      </c>
      <c r="AL266" s="111">
        <v>0</v>
      </c>
      <c r="AM266" s="111">
        <v>0</v>
      </c>
      <c r="AN266" s="111">
        <v>0</v>
      </c>
      <c r="AO266" s="111">
        <v>0</v>
      </c>
      <c r="AP266" s="111">
        <v>0</v>
      </c>
      <c r="AQ266" s="111">
        <v>0</v>
      </c>
      <c r="AR266" t="s">
        <v>392</v>
      </c>
      <c r="AS266">
        <f t="shared" si="118"/>
        <v>0</v>
      </c>
      <c r="AT266">
        <f t="shared" si="97"/>
        <v>0</v>
      </c>
      <c r="AU266">
        <f t="shared" si="98"/>
        <v>0</v>
      </c>
      <c r="AV266" s="113">
        <f t="shared" si="99"/>
        <v>1</v>
      </c>
      <c r="AW266" s="97">
        <f t="shared" si="100"/>
        <v>0</v>
      </c>
      <c r="AX266" s="114">
        <f t="shared" si="101"/>
        <v>0</v>
      </c>
      <c r="AY266" s="114">
        <f t="shared" si="102"/>
        <v>0</v>
      </c>
      <c r="AZ266" s="114">
        <f t="shared" si="103"/>
        <v>0</v>
      </c>
      <c r="BB266" s="115">
        <f t="shared" si="104"/>
        <v>0</v>
      </c>
      <c r="BC266" s="116">
        <f t="shared" si="105"/>
        <v>0</v>
      </c>
      <c r="BD266" s="116">
        <f t="shared" si="106"/>
        <v>0</v>
      </c>
      <c r="BE266" s="97">
        <f t="shared" si="107"/>
        <v>0</v>
      </c>
      <c r="BG266" s="114">
        <f t="shared" si="119"/>
        <v>0.1</v>
      </c>
      <c r="BH266" s="114">
        <f t="shared" si="108"/>
        <v>0</v>
      </c>
      <c r="BI266" s="114">
        <f t="shared" si="120"/>
        <v>0</v>
      </c>
      <c r="BJ266" s="114">
        <f t="shared" si="109"/>
        <v>0</v>
      </c>
      <c r="BK266" s="114">
        <f t="shared" si="121"/>
        <v>0</v>
      </c>
      <c r="BL266" s="114">
        <f t="shared" si="110"/>
        <v>0</v>
      </c>
      <c r="BM266" s="117">
        <f t="shared" si="111"/>
        <v>0.1</v>
      </c>
      <c r="BN266" s="114">
        <f t="shared" si="112"/>
        <v>0</v>
      </c>
      <c r="BO266" s="114">
        <f t="shared" si="122"/>
        <v>0.1</v>
      </c>
      <c r="BP266" s="114">
        <f t="shared" si="113"/>
        <v>0</v>
      </c>
      <c r="BQ266" s="114">
        <f t="shared" si="123"/>
        <v>0</v>
      </c>
      <c r="BR266" s="114">
        <f t="shared" si="114"/>
        <v>0</v>
      </c>
      <c r="BS266" s="114">
        <f t="shared" si="124"/>
        <v>0.1</v>
      </c>
      <c r="BT266" s="114">
        <f t="shared" si="115"/>
        <v>0</v>
      </c>
      <c r="BU266">
        <f t="shared" si="116"/>
        <v>0</v>
      </c>
      <c r="BW266" s="71">
        <f t="shared" si="117"/>
        <v>0</v>
      </c>
      <c r="BX266" s="70">
        <f t="shared" si="125"/>
        <v>0</v>
      </c>
      <c r="BY266" s="111">
        <f t="shared" si="126"/>
        <v>0</v>
      </c>
      <c r="BZ266" s="70">
        <f t="shared" si="127"/>
        <v>0</v>
      </c>
    </row>
    <row r="267" spans="1:78" ht="15">
      <c r="A267">
        <f t="shared" si="128"/>
        <v>0</v>
      </c>
      <c r="B267" t="s">
        <v>253</v>
      </c>
      <c r="C267">
        <v>0</v>
      </c>
      <c r="L267" s="111">
        <v>0.38000000000000006</v>
      </c>
      <c r="M267" s="111">
        <v>0</v>
      </c>
      <c r="N267" s="111">
        <v>0</v>
      </c>
      <c r="O267" s="111">
        <v>0.38000000000000006</v>
      </c>
      <c r="P267" s="111">
        <v>0.22066239800000004</v>
      </c>
      <c r="Q267" s="111">
        <v>0</v>
      </c>
      <c r="R267" s="111">
        <v>0</v>
      </c>
      <c r="S267" s="111">
        <v>0.22066239800000004</v>
      </c>
      <c r="T267" s="111">
        <v>0.22066239800000004</v>
      </c>
      <c r="U267" s="111">
        <v>0</v>
      </c>
      <c r="V267" s="111">
        <v>0</v>
      </c>
      <c r="W267" s="111">
        <v>0.22066239800000004</v>
      </c>
      <c r="X267" s="111">
        <v>0</v>
      </c>
      <c r="Y267" s="111">
        <v>0</v>
      </c>
      <c r="Z267" s="111">
        <v>0</v>
      </c>
      <c r="AA267" s="111">
        <v>0</v>
      </c>
      <c r="AB267" s="111">
        <v>0.15933760199999999</v>
      </c>
      <c r="AC267" s="111">
        <v>0</v>
      </c>
      <c r="AD267" s="111">
        <v>0</v>
      </c>
      <c r="AE267" s="111">
        <v>0</v>
      </c>
      <c r="AF267" s="111">
        <v>0</v>
      </c>
      <c r="AG267" s="118">
        <v>0</v>
      </c>
      <c r="AI267" s="111">
        <v>0</v>
      </c>
      <c r="AJ267" s="111">
        <v>0</v>
      </c>
      <c r="AK267" s="111">
        <v>0</v>
      </c>
      <c r="AL267" s="111">
        <v>0</v>
      </c>
      <c r="AM267" s="111">
        <v>0</v>
      </c>
      <c r="AN267" s="111">
        <v>0</v>
      </c>
      <c r="AO267" s="111">
        <v>0</v>
      </c>
      <c r="AP267" s="111">
        <v>0</v>
      </c>
      <c r="AQ267" s="111">
        <v>0</v>
      </c>
      <c r="AS267">
        <f t="shared" si="118"/>
        <v>1</v>
      </c>
      <c r="AT267">
        <f t="shared" si="97"/>
        <v>-1</v>
      </c>
      <c r="AU267">
        <f t="shared" si="98"/>
        <v>0</v>
      </c>
      <c r="AV267" s="113">
        <f t="shared" si="99"/>
        <v>1</v>
      </c>
      <c r="AW267" s="97">
        <f t="shared" si="100"/>
        <v>0.41930947894736836</v>
      </c>
      <c r="AX267" s="114">
        <f t="shared" si="101"/>
        <v>0</v>
      </c>
      <c r="AY267" s="114">
        <f t="shared" si="102"/>
        <v>0</v>
      </c>
      <c r="AZ267" s="114">
        <f t="shared" si="103"/>
        <v>2.7755575615628914E-17</v>
      </c>
      <c r="BB267" s="115">
        <f t="shared" si="104"/>
        <v>0</v>
      </c>
      <c r="BC267" s="116">
        <f t="shared" si="105"/>
        <v>0</v>
      </c>
      <c r="BD267" s="116">
        <f t="shared" si="106"/>
        <v>0</v>
      </c>
      <c r="BE267" s="97">
        <f t="shared" si="107"/>
        <v>0</v>
      </c>
      <c r="BG267" s="114">
        <f t="shared" si="119"/>
        <v>0.22066239800000001</v>
      </c>
      <c r="BH267" s="114">
        <f t="shared" si="108"/>
        <v>0</v>
      </c>
      <c r="BI267" s="114">
        <f t="shared" si="120"/>
        <v>0.15933760199999999</v>
      </c>
      <c r="BJ267" s="114">
        <f t="shared" si="109"/>
        <v>0</v>
      </c>
      <c r="BK267" s="114">
        <f t="shared" si="121"/>
        <v>0</v>
      </c>
      <c r="BL267" s="114">
        <f t="shared" si="110"/>
        <v>0</v>
      </c>
      <c r="BM267" s="117">
        <f t="shared" si="111"/>
        <v>0.38</v>
      </c>
      <c r="BN267" s="114">
        <f t="shared" si="112"/>
        <v>0</v>
      </c>
      <c r="BO267" s="114">
        <f t="shared" si="122"/>
        <v>0.22066239800000001</v>
      </c>
      <c r="BP267" s="114">
        <f t="shared" si="113"/>
        <v>0</v>
      </c>
      <c r="BQ267" s="114">
        <f t="shared" si="123"/>
        <v>0</v>
      </c>
      <c r="BR267" s="114">
        <f t="shared" si="114"/>
        <v>0</v>
      </c>
      <c r="BS267" s="114">
        <f t="shared" si="124"/>
        <v>0.22066239800000001</v>
      </c>
      <c r="BT267" s="114">
        <f t="shared" si="115"/>
        <v>0</v>
      </c>
      <c r="BU267">
        <f t="shared" si="116"/>
        <v>0</v>
      </c>
      <c r="BW267" s="71">
        <f t="shared" si="117"/>
        <v>0</v>
      </c>
      <c r="BX267" s="70">
        <f t="shared" si="125"/>
        <v>0</v>
      </c>
      <c r="BY267" s="111">
        <f t="shared" si="126"/>
        <v>0</v>
      </c>
      <c r="BZ267" s="70">
        <f t="shared" si="127"/>
        <v>0</v>
      </c>
    </row>
    <row r="268" spans="1:78" ht="15">
      <c r="A268">
        <f t="shared" si="128"/>
        <v>0</v>
      </c>
      <c r="C268">
        <v>0</v>
      </c>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I268" s="111"/>
      <c r="AJ268" s="111"/>
      <c r="AK268" s="111"/>
      <c r="AL268" s="111"/>
      <c r="AM268" s="111"/>
      <c r="AN268" s="111"/>
      <c r="AO268" s="111"/>
      <c r="AP268" s="111"/>
      <c r="AQ268" s="111"/>
      <c r="AS268">
        <f t="shared" si="118"/>
        <v>0</v>
      </c>
      <c r="AT268">
        <f t="shared" si="97"/>
        <v>0</v>
      </c>
      <c r="AU268">
        <f t="shared" si="98"/>
        <v>0</v>
      </c>
      <c r="AV268" s="113">
        <f t="shared" si="99"/>
        <v>0</v>
      </c>
      <c r="AW268" s="97">
        <f t="shared" si="100"/>
        <v>0</v>
      </c>
      <c r="AX268" s="114">
        <f t="shared" si="101"/>
        <v>0</v>
      </c>
      <c r="AY268" s="114">
        <f t="shared" si="102"/>
        <v>0</v>
      </c>
      <c r="AZ268" s="114">
        <f t="shared" si="103"/>
        <v>0</v>
      </c>
      <c r="BB268" s="115">
        <f t="shared" si="104"/>
        <v>0</v>
      </c>
      <c r="BC268" s="116">
        <f t="shared" si="105"/>
        <v>0</v>
      </c>
      <c r="BD268" s="116">
        <f t="shared" si="106"/>
        <v>0</v>
      </c>
      <c r="BE268" s="97">
        <f t="shared" si="107"/>
        <v>0</v>
      </c>
      <c r="BG268" s="114">
        <f t="shared" si="119"/>
        <v>0</v>
      </c>
      <c r="BH268" s="114">
        <f t="shared" si="108"/>
        <v>0</v>
      </c>
      <c r="BI268" s="114">
        <f t="shared" si="120"/>
        <v>0</v>
      </c>
      <c r="BJ268" s="114">
        <f t="shared" si="109"/>
        <v>0</v>
      </c>
      <c r="BK268" s="114">
        <f t="shared" si="121"/>
        <v>0</v>
      </c>
      <c r="BL268" s="114">
        <f t="shared" si="110"/>
        <v>0</v>
      </c>
      <c r="BM268" s="117">
        <f t="shared" si="111"/>
        <v>0</v>
      </c>
      <c r="BN268" s="114">
        <f t="shared" si="112"/>
        <v>0</v>
      </c>
      <c r="BO268" s="114">
        <f t="shared" si="122"/>
        <v>0</v>
      </c>
      <c r="BP268" s="114">
        <f t="shared" si="113"/>
        <v>0</v>
      </c>
      <c r="BQ268" s="114">
        <f t="shared" si="123"/>
        <v>0</v>
      </c>
      <c r="BR268" s="114">
        <f t="shared" si="114"/>
        <v>0</v>
      </c>
      <c r="BS268" s="114">
        <f t="shared" si="124"/>
        <v>0</v>
      </c>
      <c r="BT268" s="114">
        <f t="shared" si="115"/>
        <v>0</v>
      </c>
      <c r="BU268">
        <f t="shared" si="116"/>
        <v>0</v>
      </c>
      <c r="BW268" s="71">
        <f t="shared" si="117"/>
        <v>0</v>
      </c>
      <c r="BX268" s="70" t="e">
        <f t="shared" si="125"/>
        <v>#DIV/0!</v>
      </c>
      <c r="BY268" s="111">
        <f t="shared" si="126"/>
        <v>0</v>
      </c>
      <c r="BZ268" s="70">
        <f t="shared" si="127"/>
        <v>0</v>
      </c>
    </row>
    <row r="269" spans="1:78" ht="15">
      <c r="A269" t="str">
        <f t="shared" si="128"/>
        <v>970923</v>
      </c>
      <c r="B269" t="s">
        <v>175</v>
      </c>
      <c r="C269" t="s">
        <v>393</v>
      </c>
      <c r="D269" t="s">
        <v>176</v>
      </c>
      <c r="E269" t="s">
        <v>177</v>
      </c>
      <c r="I269" t="s">
        <v>365</v>
      </c>
      <c r="J269" t="s">
        <v>366</v>
      </c>
      <c r="K269" s="119">
        <v>45322</v>
      </c>
      <c r="L269" s="111">
        <v>7.0000000000000007E-2</v>
      </c>
      <c r="M269" s="111">
        <v>0</v>
      </c>
      <c r="N269" s="111">
        <v>0</v>
      </c>
      <c r="O269" s="111">
        <v>7.0000000000000007E-2</v>
      </c>
      <c r="P269" s="111">
        <v>7.0000000000000007E-2</v>
      </c>
      <c r="Q269" s="111">
        <v>0</v>
      </c>
      <c r="R269" s="111">
        <v>0</v>
      </c>
      <c r="S269" s="111">
        <v>7.0000000000000007E-2</v>
      </c>
      <c r="T269" s="111">
        <v>0</v>
      </c>
      <c r="U269" s="111">
        <v>0</v>
      </c>
      <c r="V269" s="111">
        <v>0</v>
      </c>
      <c r="W269" s="111">
        <v>0</v>
      </c>
      <c r="X269" s="111">
        <v>0</v>
      </c>
      <c r="Y269" s="111">
        <v>0</v>
      </c>
      <c r="Z269" s="111">
        <v>0</v>
      </c>
      <c r="AA269" s="111">
        <v>0</v>
      </c>
      <c r="AB269" s="111">
        <v>0</v>
      </c>
      <c r="AC269" s="111">
        <v>0</v>
      </c>
      <c r="AD269" s="111">
        <v>0</v>
      </c>
      <c r="AE269" s="111">
        <v>0</v>
      </c>
      <c r="AF269" s="111">
        <v>0</v>
      </c>
      <c r="AG269" s="118">
        <v>0</v>
      </c>
      <c r="AI269" s="111">
        <v>0</v>
      </c>
      <c r="AJ269" s="111">
        <v>0</v>
      </c>
      <c r="AK269" s="111">
        <v>0</v>
      </c>
      <c r="AL269" s="111">
        <v>0</v>
      </c>
      <c r="AM269" s="111">
        <v>0</v>
      </c>
      <c r="AN269" s="111">
        <v>0</v>
      </c>
      <c r="AO269" s="111">
        <v>0</v>
      </c>
      <c r="AP269" s="111">
        <v>0</v>
      </c>
      <c r="AQ269" s="111">
        <v>0</v>
      </c>
      <c r="AR269" t="s">
        <v>393</v>
      </c>
      <c r="AS269">
        <f t="shared" si="118"/>
        <v>1</v>
      </c>
      <c r="AT269">
        <f t="shared" si="97"/>
        <v>0</v>
      </c>
      <c r="AU269">
        <f t="shared" si="98"/>
        <v>1</v>
      </c>
      <c r="AV269" s="113">
        <f t="shared" si="99"/>
        <v>0</v>
      </c>
      <c r="AW269" s="97">
        <f t="shared" si="100"/>
        <v>0</v>
      </c>
      <c r="AX269" s="114">
        <f t="shared" si="101"/>
        <v>0</v>
      </c>
      <c r="AY269" s="114">
        <f t="shared" si="102"/>
        <v>0</v>
      </c>
      <c r="AZ269" s="114">
        <f t="shared" si="103"/>
        <v>0</v>
      </c>
      <c r="BB269" s="115">
        <f t="shared" si="104"/>
        <v>0</v>
      </c>
      <c r="BC269" s="116">
        <f t="shared" si="105"/>
        <v>0</v>
      </c>
      <c r="BD269" s="116">
        <f t="shared" si="106"/>
        <v>0</v>
      </c>
      <c r="BE269" s="97">
        <f t="shared" si="107"/>
        <v>0</v>
      </c>
      <c r="BG269" s="114">
        <f t="shared" si="119"/>
        <v>7.0000000000000007E-2</v>
      </c>
      <c r="BH269" s="114">
        <f t="shared" si="108"/>
        <v>0</v>
      </c>
      <c r="BI269" s="114">
        <f t="shared" si="120"/>
        <v>0</v>
      </c>
      <c r="BJ269" s="114">
        <f t="shared" si="109"/>
        <v>0</v>
      </c>
      <c r="BK269" s="114">
        <f t="shared" si="121"/>
        <v>0</v>
      </c>
      <c r="BL269" s="114">
        <f t="shared" si="110"/>
        <v>0</v>
      </c>
      <c r="BM269" s="117">
        <f t="shared" si="111"/>
        <v>7.0000000000000007E-2</v>
      </c>
      <c r="BN269" s="114">
        <f t="shared" si="112"/>
        <v>0</v>
      </c>
      <c r="BO269" s="114">
        <f t="shared" si="122"/>
        <v>0</v>
      </c>
      <c r="BP269" s="114">
        <f t="shared" si="113"/>
        <v>0</v>
      </c>
      <c r="BQ269" s="114">
        <f t="shared" si="123"/>
        <v>0</v>
      </c>
      <c r="BR269" s="114">
        <f t="shared" si="114"/>
        <v>0</v>
      </c>
      <c r="BS269" s="114">
        <f t="shared" si="124"/>
        <v>0</v>
      </c>
      <c r="BT269" s="114">
        <f t="shared" si="115"/>
        <v>0</v>
      </c>
      <c r="BU269">
        <f t="shared" si="116"/>
        <v>0</v>
      </c>
      <c r="BW269" s="71">
        <f t="shared" si="117"/>
        <v>0</v>
      </c>
      <c r="BX269" s="70">
        <f t="shared" si="125"/>
        <v>0</v>
      </c>
      <c r="BY269" s="111">
        <f t="shared" si="126"/>
        <v>0</v>
      </c>
      <c r="BZ269" s="70">
        <f t="shared" si="127"/>
        <v>0</v>
      </c>
    </row>
    <row r="270" spans="1:78" ht="15">
      <c r="A270" t="str">
        <f t="shared" si="128"/>
        <v>970923</v>
      </c>
      <c r="B270" t="s">
        <v>175</v>
      </c>
      <c r="C270" t="s">
        <v>393</v>
      </c>
      <c r="D270" t="s">
        <v>176</v>
      </c>
      <c r="E270" t="s">
        <v>177</v>
      </c>
      <c r="I270" t="s">
        <v>359</v>
      </c>
      <c r="J270" t="s">
        <v>360</v>
      </c>
      <c r="K270" s="119">
        <v>45351</v>
      </c>
      <c r="L270" s="111">
        <v>0.1</v>
      </c>
      <c r="M270" s="111">
        <v>0</v>
      </c>
      <c r="N270" s="111">
        <v>0</v>
      </c>
      <c r="O270" s="111">
        <v>0.1</v>
      </c>
      <c r="P270" s="111">
        <v>0.1</v>
      </c>
      <c r="Q270" s="111">
        <v>0</v>
      </c>
      <c r="R270" s="111">
        <v>0</v>
      </c>
      <c r="S270" s="111">
        <v>0.1</v>
      </c>
      <c r="T270" s="111">
        <v>0</v>
      </c>
      <c r="U270" s="111">
        <v>0</v>
      </c>
      <c r="V270" s="111">
        <v>0</v>
      </c>
      <c r="W270" s="111">
        <v>0</v>
      </c>
      <c r="X270" s="111">
        <v>0</v>
      </c>
      <c r="Y270" s="111">
        <v>0</v>
      </c>
      <c r="Z270" s="111">
        <v>0</v>
      </c>
      <c r="AA270" s="111">
        <v>0</v>
      </c>
      <c r="AB270" s="111">
        <v>0</v>
      </c>
      <c r="AC270" s="111">
        <v>0</v>
      </c>
      <c r="AD270" s="111">
        <v>0</v>
      </c>
      <c r="AE270" s="111">
        <v>0</v>
      </c>
      <c r="AF270" s="111">
        <v>0</v>
      </c>
      <c r="AG270" s="118">
        <v>0</v>
      </c>
      <c r="AI270" s="111">
        <v>0</v>
      </c>
      <c r="AJ270" s="111">
        <v>0</v>
      </c>
      <c r="AK270" s="111">
        <v>0</v>
      </c>
      <c r="AL270" s="111">
        <v>0</v>
      </c>
      <c r="AM270" s="111">
        <v>0</v>
      </c>
      <c r="AN270" s="111">
        <v>0</v>
      </c>
      <c r="AO270" s="111">
        <v>0</v>
      </c>
      <c r="AP270" s="111">
        <v>0</v>
      </c>
      <c r="AQ270" s="111">
        <v>0</v>
      </c>
      <c r="AR270" t="s">
        <v>393</v>
      </c>
      <c r="AS270">
        <f t="shared" si="118"/>
        <v>0</v>
      </c>
      <c r="AT270">
        <f t="shared" si="97"/>
        <v>0</v>
      </c>
      <c r="AU270">
        <f t="shared" si="98"/>
        <v>0</v>
      </c>
      <c r="AV270" s="113">
        <f t="shared" si="99"/>
        <v>0</v>
      </c>
      <c r="AW270" s="97">
        <f t="shared" si="100"/>
        <v>0</v>
      </c>
      <c r="AX270" s="114">
        <f t="shared" si="101"/>
        <v>0</v>
      </c>
      <c r="AY270" s="114">
        <f t="shared" si="102"/>
        <v>0</v>
      </c>
      <c r="AZ270" s="114">
        <f t="shared" si="103"/>
        <v>0</v>
      </c>
      <c r="BB270" s="115">
        <f t="shared" si="104"/>
        <v>0</v>
      </c>
      <c r="BC270" s="116">
        <f t="shared" si="105"/>
        <v>0</v>
      </c>
      <c r="BD270" s="116">
        <f t="shared" si="106"/>
        <v>0</v>
      </c>
      <c r="BE270" s="97">
        <f t="shared" si="107"/>
        <v>0</v>
      </c>
      <c r="BG270" s="114">
        <f t="shared" si="119"/>
        <v>0.1</v>
      </c>
      <c r="BH270" s="114">
        <f t="shared" si="108"/>
        <v>0</v>
      </c>
      <c r="BI270" s="114">
        <f t="shared" si="120"/>
        <v>0</v>
      </c>
      <c r="BJ270" s="114">
        <f t="shared" si="109"/>
        <v>0</v>
      </c>
      <c r="BK270" s="114">
        <f t="shared" si="121"/>
        <v>0</v>
      </c>
      <c r="BL270" s="114">
        <f t="shared" si="110"/>
        <v>0</v>
      </c>
      <c r="BM270" s="117">
        <f t="shared" si="111"/>
        <v>0.1</v>
      </c>
      <c r="BN270" s="114">
        <f t="shared" si="112"/>
        <v>0</v>
      </c>
      <c r="BO270" s="114">
        <f t="shared" si="122"/>
        <v>0</v>
      </c>
      <c r="BP270" s="114">
        <f t="shared" si="113"/>
        <v>0</v>
      </c>
      <c r="BQ270" s="114">
        <f t="shared" si="123"/>
        <v>0</v>
      </c>
      <c r="BR270" s="114">
        <f t="shared" si="114"/>
        <v>0</v>
      </c>
      <c r="BS270" s="114">
        <f t="shared" si="124"/>
        <v>0</v>
      </c>
      <c r="BT270" s="114">
        <f t="shared" si="115"/>
        <v>0</v>
      </c>
      <c r="BU270">
        <f t="shared" si="116"/>
        <v>0</v>
      </c>
      <c r="BW270" s="71">
        <f t="shared" si="117"/>
        <v>0</v>
      </c>
      <c r="BX270" s="70">
        <f t="shared" si="125"/>
        <v>0</v>
      </c>
      <c r="BY270" s="111">
        <f t="shared" si="126"/>
        <v>0</v>
      </c>
      <c r="BZ270" s="70">
        <f t="shared" si="127"/>
        <v>0</v>
      </c>
    </row>
    <row r="271" spans="1:78" ht="15">
      <c r="A271" t="str">
        <f t="shared" si="128"/>
        <v>970923</v>
      </c>
      <c r="B271" t="s">
        <v>175</v>
      </c>
      <c r="C271" t="s">
        <v>393</v>
      </c>
      <c r="D271" t="s">
        <v>176</v>
      </c>
      <c r="E271" t="s">
        <v>177</v>
      </c>
      <c r="I271" t="s">
        <v>346</v>
      </c>
      <c r="J271" t="s">
        <v>347</v>
      </c>
      <c r="K271" s="119">
        <v>45379</v>
      </c>
      <c r="L271" s="111">
        <v>0.1</v>
      </c>
      <c r="M271" s="111">
        <v>0</v>
      </c>
      <c r="N271" s="111">
        <v>0</v>
      </c>
      <c r="O271" s="111">
        <v>0.1</v>
      </c>
      <c r="P271" s="111">
        <v>0.1</v>
      </c>
      <c r="Q271" s="111">
        <v>0</v>
      </c>
      <c r="R271" s="111">
        <v>0</v>
      </c>
      <c r="S271" s="111">
        <v>0.1</v>
      </c>
      <c r="T271" s="111">
        <v>0</v>
      </c>
      <c r="U271" s="111">
        <v>0</v>
      </c>
      <c r="V271" s="111">
        <v>0</v>
      </c>
      <c r="W271" s="111">
        <v>0</v>
      </c>
      <c r="X271" s="111">
        <v>0</v>
      </c>
      <c r="Y271" s="111">
        <v>0</v>
      </c>
      <c r="Z271" s="111">
        <v>0</v>
      </c>
      <c r="AA271" s="111">
        <v>0</v>
      </c>
      <c r="AB271" s="111">
        <v>0</v>
      </c>
      <c r="AC271" s="111">
        <v>0</v>
      </c>
      <c r="AD271" s="111">
        <v>0</v>
      </c>
      <c r="AE271" s="111">
        <v>0</v>
      </c>
      <c r="AF271" s="111">
        <v>0</v>
      </c>
      <c r="AG271" s="118">
        <v>0</v>
      </c>
      <c r="AI271" s="111">
        <v>0</v>
      </c>
      <c r="AJ271" s="111">
        <v>0</v>
      </c>
      <c r="AK271" s="111">
        <v>0</v>
      </c>
      <c r="AL271" s="111">
        <v>0</v>
      </c>
      <c r="AM271" s="111">
        <v>0</v>
      </c>
      <c r="AN271" s="111">
        <v>0</v>
      </c>
      <c r="AO271" s="111">
        <v>0</v>
      </c>
      <c r="AP271" s="111">
        <v>0</v>
      </c>
      <c r="AQ271" s="111">
        <v>0</v>
      </c>
      <c r="AR271" t="s">
        <v>393</v>
      </c>
      <c r="AS271">
        <f t="shared" si="118"/>
        <v>0</v>
      </c>
      <c r="AT271">
        <f t="shared" si="97"/>
        <v>0</v>
      </c>
      <c r="AU271">
        <f t="shared" si="98"/>
        <v>0</v>
      </c>
      <c r="AV271" s="113">
        <f t="shared" si="99"/>
        <v>0</v>
      </c>
      <c r="AW271" s="97">
        <f t="shared" si="100"/>
        <v>0</v>
      </c>
      <c r="AX271" s="114">
        <f t="shared" si="101"/>
        <v>0</v>
      </c>
      <c r="AY271" s="114">
        <f t="shared" si="102"/>
        <v>0</v>
      </c>
      <c r="AZ271" s="114">
        <f t="shared" si="103"/>
        <v>0</v>
      </c>
      <c r="BB271" s="115">
        <f t="shared" si="104"/>
        <v>0</v>
      </c>
      <c r="BC271" s="116">
        <f t="shared" si="105"/>
        <v>0</v>
      </c>
      <c r="BD271" s="116">
        <f t="shared" si="106"/>
        <v>0</v>
      </c>
      <c r="BE271" s="97">
        <f t="shared" si="107"/>
        <v>0</v>
      </c>
      <c r="BG271" s="114">
        <f t="shared" si="119"/>
        <v>0.1</v>
      </c>
      <c r="BH271" s="114">
        <f t="shared" si="108"/>
        <v>0</v>
      </c>
      <c r="BI271" s="114">
        <f t="shared" si="120"/>
        <v>0</v>
      </c>
      <c r="BJ271" s="114">
        <f t="shared" si="109"/>
        <v>0</v>
      </c>
      <c r="BK271" s="114">
        <f t="shared" si="121"/>
        <v>0</v>
      </c>
      <c r="BL271" s="114">
        <f t="shared" si="110"/>
        <v>0</v>
      </c>
      <c r="BM271" s="117">
        <f t="shared" si="111"/>
        <v>0.1</v>
      </c>
      <c r="BN271" s="114">
        <f t="shared" si="112"/>
        <v>0</v>
      </c>
      <c r="BO271" s="114">
        <f t="shared" si="122"/>
        <v>0</v>
      </c>
      <c r="BP271" s="114">
        <f t="shared" si="113"/>
        <v>0</v>
      </c>
      <c r="BQ271" s="114">
        <f t="shared" si="123"/>
        <v>0</v>
      </c>
      <c r="BR271" s="114">
        <f t="shared" si="114"/>
        <v>0</v>
      </c>
      <c r="BS271" s="114">
        <f t="shared" si="124"/>
        <v>0</v>
      </c>
      <c r="BT271" s="114">
        <f t="shared" si="115"/>
        <v>0</v>
      </c>
      <c r="BU271">
        <f t="shared" si="116"/>
        <v>0</v>
      </c>
      <c r="BW271" s="71">
        <f t="shared" si="117"/>
        <v>0</v>
      </c>
      <c r="BX271" s="70">
        <f t="shared" si="125"/>
        <v>0</v>
      </c>
      <c r="BY271" s="111">
        <f t="shared" si="126"/>
        <v>0</v>
      </c>
      <c r="BZ271" s="70">
        <f t="shared" si="127"/>
        <v>0</v>
      </c>
    </row>
    <row r="272" spans="1:78" ht="15">
      <c r="A272" t="str">
        <f t="shared" si="128"/>
        <v>970923</v>
      </c>
      <c r="B272" t="s">
        <v>175</v>
      </c>
      <c r="C272" t="s">
        <v>393</v>
      </c>
      <c r="D272" t="s">
        <v>176</v>
      </c>
      <c r="E272" t="s">
        <v>177</v>
      </c>
      <c r="I272" t="s">
        <v>368</v>
      </c>
      <c r="J272" t="s">
        <v>369</v>
      </c>
      <c r="K272" s="119">
        <v>45412</v>
      </c>
      <c r="L272" s="111">
        <v>0.12</v>
      </c>
      <c r="M272" s="111">
        <v>0</v>
      </c>
      <c r="N272" s="111">
        <v>0</v>
      </c>
      <c r="O272" s="111">
        <v>0.12</v>
      </c>
      <c r="P272" s="111">
        <v>0.12</v>
      </c>
      <c r="Q272" s="111">
        <v>0</v>
      </c>
      <c r="R272" s="111">
        <v>0</v>
      </c>
      <c r="S272" s="111">
        <v>0.12</v>
      </c>
      <c r="T272" s="111">
        <v>0</v>
      </c>
      <c r="U272" s="111">
        <v>0</v>
      </c>
      <c r="V272" s="111">
        <v>0</v>
      </c>
      <c r="W272" s="111">
        <v>0</v>
      </c>
      <c r="X272" s="111">
        <v>0</v>
      </c>
      <c r="Y272" s="111">
        <v>0</v>
      </c>
      <c r="Z272" s="111">
        <v>0</v>
      </c>
      <c r="AA272" s="111">
        <v>0</v>
      </c>
      <c r="AB272" s="111">
        <v>0</v>
      </c>
      <c r="AC272" s="111">
        <v>0</v>
      </c>
      <c r="AD272" s="111">
        <v>0</v>
      </c>
      <c r="AE272" s="111">
        <v>0</v>
      </c>
      <c r="AF272" s="111">
        <v>0</v>
      </c>
      <c r="AG272" s="118">
        <v>0</v>
      </c>
      <c r="AI272" s="111">
        <v>0</v>
      </c>
      <c r="AJ272" s="111">
        <v>0</v>
      </c>
      <c r="AK272" s="111">
        <v>0</v>
      </c>
      <c r="AL272" s="111">
        <v>0</v>
      </c>
      <c r="AM272" s="111">
        <v>0</v>
      </c>
      <c r="AN272" s="111">
        <v>0</v>
      </c>
      <c r="AO272" s="111">
        <v>0</v>
      </c>
      <c r="AP272" s="111">
        <v>0</v>
      </c>
      <c r="AQ272" s="111">
        <v>0</v>
      </c>
      <c r="AR272" t="s">
        <v>393</v>
      </c>
      <c r="AS272">
        <f t="shared" si="118"/>
        <v>0</v>
      </c>
      <c r="AT272">
        <f t="shared" ref="AT272:AT300" si="129">+IF(AND(AS272=1,B272="Total"),-1,0)</f>
        <v>0</v>
      </c>
      <c r="AU272">
        <f t="shared" ref="AU272:AU300" si="130">+AS272+AT272</f>
        <v>0</v>
      </c>
      <c r="AV272" s="113">
        <f t="shared" ref="AV272:AV300" si="131">+IF(W272&gt;0,W272/S272,0)</f>
        <v>0</v>
      </c>
      <c r="AW272" s="97">
        <f t="shared" ref="AW272:AW300" si="132">+IF(AB272&gt;0,AB272/O272,0)</f>
        <v>0</v>
      </c>
      <c r="AX272" s="114">
        <f t="shared" ref="AX272:AX300" si="133">+S272-P272-Q272-R272</f>
        <v>0</v>
      </c>
      <c r="AY272" s="114">
        <f t="shared" ref="AY272:AY300" si="134">+W272-V272-U272-T272</f>
        <v>0</v>
      </c>
      <c r="AZ272" s="114">
        <f t="shared" ref="AZ272:AZ300" si="135">+O272-P272-Q272-X272-AB272-AD272-AF272</f>
        <v>0</v>
      </c>
      <c r="BB272" s="115">
        <f t="shared" ref="BB272:BB300" si="136">+AC272</f>
        <v>0</v>
      </c>
      <c r="BC272" s="116">
        <f t="shared" ref="BC272:BC300" si="137">R272</f>
        <v>0</v>
      </c>
      <c r="BD272" s="116">
        <f t="shared" ref="BD272:BD300" si="138">+BB272-BC272</f>
        <v>0</v>
      </c>
      <c r="BE272" s="97">
        <f t="shared" ref="BE272:BE300" si="139">IF(AF272&gt;0,+AF272/O272,0)</f>
        <v>0</v>
      </c>
      <c r="BG272" s="114">
        <f t="shared" si="119"/>
        <v>0.12</v>
      </c>
      <c r="BH272" s="114">
        <f t="shared" ref="BH272:BH300" si="140">+BG272-P272</f>
        <v>0</v>
      </c>
      <c r="BI272" s="114">
        <f t="shared" si="120"/>
        <v>0</v>
      </c>
      <c r="BJ272" s="114">
        <f t="shared" ref="BJ272:BJ300" si="141">+BI272-AB272</f>
        <v>0</v>
      </c>
      <c r="BK272" s="114">
        <f t="shared" si="121"/>
        <v>0</v>
      </c>
      <c r="BL272" s="114">
        <f t="shared" ref="BL272:BL300" si="142">+BK272-AF272</f>
        <v>0</v>
      </c>
      <c r="BM272" s="117">
        <f t="shared" ref="BM272:BM300" si="143">+P272+Q272+X272+AB272+AD272+AF272</f>
        <v>0.12</v>
      </c>
      <c r="BN272" s="114">
        <f t="shared" ref="BN272:BN300" si="144">+BM272-O272</f>
        <v>0</v>
      </c>
      <c r="BO272" s="114">
        <f t="shared" si="122"/>
        <v>0</v>
      </c>
      <c r="BP272" s="114">
        <f t="shared" ref="BP272:BP300" si="145">+BO272-T272</f>
        <v>0</v>
      </c>
      <c r="BQ272" s="114">
        <f t="shared" si="123"/>
        <v>0</v>
      </c>
      <c r="BR272" s="114">
        <f t="shared" ref="BR272:BR300" si="146">+BQ272-U272</f>
        <v>0</v>
      </c>
      <c r="BS272" s="114">
        <f t="shared" si="124"/>
        <v>0</v>
      </c>
      <c r="BT272" s="114">
        <f t="shared" ref="BT272:BT300" si="147">+BS272-W272</f>
        <v>0</v>
      </c>
      <c r="BU272">
        <f t="shared" ref="BU272:BU300" si="148">+IF(AU272=1,AV272,0)</f>
        <v>0</v>
      </c>
      <c r="BW272" s="71">
        <f t="shared" ref="BW272:BW300" si="149">IF(BU272=0,0,+BV272-BU272)</f>
        <v>0</v>
      </c>
      <c r="BX272" s="70">
        <f t="shared" si="125"/>
        <v>0</v>
      </c>
      <c r="BY272" s="111">
        <f t="shared" si="126"/>
        <v>0</v>
      </c>
      <c r="BZ272" s="70">
        <f t="shared" si="127"/>
        <v>0</v>
      </c>
    </row>
    <row r="273" spans="1:78" ht="15">
      <c r="A273" t="str">
        <f t="shared" si="128"/>
        <v>970923</v>
      </c>
      <c r="B273" t="s">
        <v>175</v>
      </c>
      <c r="C273" t="s">
        <v>393</v>
      </c>
      <c r="D273" t="s">
        <v>176</v>
      </c>
      <c r="E273" t="s">
        <v>177</v>
      </c>
      <c r="I273" t="s">
        <v>370</v>
      </c>
      <c r="J273" t="s">
        <v>371</v>
      </c>
      <c r="K273" s="119">
        <v>45443</v>
      </c>
      <c r="L273" s="111">
        <v>0.14000000000000001</v>
      </c>
      <c r="M273" s="111">
        <v>0</v>
      </c>
      <c r="N273" s="111">
        <v>0</v>
      </c>
      <c r="O273" s="111">
        <v>0.14000000000000001</v>
      </c>
      <c r="P273" s="111">
        <v>0.14000000000000001</v>
      </c>
      <c r="Q273" s="111">
        <v>0</v>
      </c>
      <c r="R273" s="111">
        <v>0</v>
      </c>
      <c r="S273" s="111">
        <v>0.14000000000000001</v>
      </c>
      <c r="T273" s="111">
        <v>0</v>
      </c>
      <c r="U273" s="111">
        <v>0</v>
      </c>
      <c r="V273" s="111">
        <v>0</v>
      </c>
      <c r="W273" s="111">
        <v>0</v>
      </c>
      <c r="X273" s="111">
        <v>0</v>
      </c>
      <c r="Y273" s="111">
        <v>0</v>
      </c>
      <c r="Z273" s="111">
        <v>0</v>
      </c>
      <c r="AA273" s="111">
        <v>0</v>
      </c>
      <c r="AB273" s="111">
        <v>0</v>
      </c>
      <c r="AC273" s="111">
        <v>0</v>
      </c>
      <c r="AD273" s="111">
        <v>0</v>
      </c>
      <c r="AE273" s="111">
        <v>0</v>
      </c>
      <c r="AF273" s="111">
        <v>0</v>
      </c>
      <c r="AG273" s="118">
        <v>0</v>
      </c>
      <c r="AI273" s="111">
        <v>0</v>
      </c>
      <c r="AJ273" s="111">
        <v>0</v>
      </c>
      <c r="AK273" s="111">
        <v>0</v>
      </c>
      <c r="AL273" s="111">
        <v>0</v>
      </c>
      <c r="AM273" s="111">
        <v>0</v>
      </c>
      <c r="AN273" s="111">
        <v>0</v>
      </c>
      <c r="AO273" s="111">
        <v>0</v>
      </c>
      <c r="AP273" s="111">
        <v>0</v>
      </c>
      <c r="AQ273" s="111">
        <v>0</v>
      </c>
      <c r="AR273" t="s">
        <v>393</v>
      </c>
      <c r="AS273">
        <f t="shared" ref="AS273:AS300" si="150">+IF(A273&lt;&gt;A272,1,0)</f>
        <v>0</v>
      </c>
      <c r="AT273">
        <f t="shared" si="129"/>
        <v>0</v>
      </c>
      <c r="AU273">
        <f t="shared" si="130"/>
        <v>0</v>
      </c>
      <c r="AV273" s="113">
        <f t="shared" si="131"/>
        <v>0</v>
      </c>
      <c r="AW273" s="97">
        <f t="shared" si="132"/>
        <v>0</v>
      </c>
      <c r="AX273" s="114">
        <f t="shared" si="133"/>
        <v>0</v>
      </c>
      <c r="AY273" s="114">
        <f t="shared" si="134"/>
        <v>0</v>
      </c>
      <c r="AZ273" s="114">
        <f t="shared" si="135"/>
        <v>0</v>
      </c>
      <c r="BB273" s="115">
        <f t="shared" si="136"/>
        <v>0</v>
      </c>
      <c r="BC273" s="116">
        <f t="shared" si="137"/>
        <v>0</v>
      </c>
      <c r="BD273" s="116">
        <f t="shared" si="138"/>
        <v>0</v>
      </c>
      <c r="BE273" s="97">
        <f t="shared" si="139"/>
        <v>0</v>
      </c>
      <c r="BG273" s="114">
        <f t="shared" ref="BG273:BG300" si="151">ROUND(P273,9)</f>
        <v>0.14000000000000001</v>
      </c>
      <c r="BH273" s="114">
        <f t="shared" si="140"/>
        <v>0</v>
      </c>
      <c r="BI273" s="114">
        <f t="shared" ref="BI273:BI300" si="152">ROUND(+AB273,9)</f>
        <v>0</v>
      </c>
      <c r="BJ273" s="114">
        <f t="shared" si="141"/>
        <v>0</v>
      </c>
      <c r="BK273" s="114">
        <f t="shared" ref="BK273:BK300" si="153">+ROUND(AF273,9)</f>
        <v>0</v>
      </c>
      <c r="BL273" s="114">
        <f t="shared" si="142"/>
        <v>0</v>
      </c>
      <c r="BM273" s="117">
        <f t="shared" si="143"/>
        <v>0.14000000000000001</v>
      </c>
      <c r="BN273" s="114">
        <f t="shared" si="144"/>
        <v>0</v>
      </c>
      <c r="BO273" s="114">
        <f t="shared" ref="BO273:BO300" si="154">+ROUND(T273,9)</f>
        <v>0</v>
      </c>
      <c r="BP273" s="114">
        <f t="shared" si="145"/>
        <v>0</v>
      </c>
      <c r="BQ273" s="114">
        <f t="shared" ref="BQ273:BQ300" si="155">+ROUND(U273,9)</f>
        <v>0</v>
      </c>
      <c r="BR273" s="114">
        <f t="shared" si="146"/>
        <v>0</v>
      </c>
      <c r="BS273" s="114">
        <f t="shared" ref="BS273:BS300" si="156">+ROUND(W273,9)</f>
        <v>0</v>
      </c>
      <c r="BT273" s="114">
        <f t="shared" si="147"/>
        <v>0</v>
      </c>
      <c r="BU273">
        <f t="shared" si="148"/>
        <v>0</v>
      </c>
      <c r="BW273" s="71">
        <f t="shared" si="149"/>
        <v>0</v>
      </c>
      <c r="BX273" s="70">
        <f t="shared" si="125"/>
        <v>0</v>
      </c>
      <c r="BY273" s="111">
        <f t="shared" si="126"/>
        <v>0</v>
      </c>
      <c r="BZ273" s="70">
        <f t="shared" si="127"/>
        <v>0</v>
      </c>
    </row>
    <row r="274" spans="1:78" ht="15">
      <c r="A274" t="str">
        <f t="shared" si="128"/>
        <v>970923</v>
      </c>
      <c r="B274" t="s">
        <v>175</v>
      </c>
      <c r="C274" t="s">
        <v>393</v>
      </c>
      <c r="D274" t="s">
        <v>176</v>
      </c>
      <c r="E274" t="s">
        <v>177</v>
      </c>
      <c r="I274" t="s">
        <v>349</v>
      </c>
      <c r="J274" t="s">
        <v>349</v>
      </c>
      <c r="K274" s="119">
        <v>45471</v>
      </c>
      <c r="L274" s="111">
        <v>0.16</v>
      </c>
      <c r="M274" s="111">
        <v>0</v>
      </c>
      <c r="N274" s="111">
        <v>0</v>
      </c>
      <c r="O274" s="111">
        <v>0.16</v>
      </c>
      <c r="P274" s="111">
        <v>0.16</v>
      </c>
      <c r="Q274" s="111">
        <v>0</v>
      </c>
      <c r="R274" s="111">
        <v>0</v>
      </c>
      <c r="S274" s="111">
        <v>0.16</v>
      </c>
      <c r="T274" s="111">
        <v>0</v>
      </c>
      <c r="U274" s="111">
        <v>0</v>
      </c>
      <c r="V274" s="111">
        <v>0</v>
      </c>
      <c r="W274" s="111">
        <v>0</v>
      </c>
      <c r="X274" s="111">
        <v>0</v>
      </c>
      <c r="Y274" s="111">
        <v>0</v>
      </c>
      <c r="Z274" s="111">
        <v>0</v>
      </c>
      <c r="AA274" s="111">
        <v>0</v>
      </c>
      <c r="AB274" s="111">
        <v>0</v>
      </c>
      <c r="AC274" s="111">
        <v>0</v>
      </c>
      <c r="AD274" s="111">
        <v>0</v>
      </c>
      <c r="AE274" s="111">
        <v>0</v>
      </c>
      <c r="AF274" s="111">
        <v>0</v>
      </c>
      <c r="AG274" s="118">
        <v>0</v>
      </c>
      <c r="AI274" s="111">
        <v>0</v>
      </c>
      <c r="AJ274" s="111">
        <v>0</v>
      </c>
      <c r="AK274" s="111">
        <v>0</v>
      </c>
      <c r="AL274" s="111">
        <v>0</v>
      </c>
      <c r="AM274" s="111">
        <v>0</v>
      </c>
      <c r="AN274" s="111">
        <v>0</v>
      </c>
      <c r="AO274" s="111">
        <v>0</v>
      </c>
      <c r="AP274" s="111">
        <v>0</v>
      </c>
      <c r="AQ274" s="111">
        <v>0</v>
      </c>
      <c r="AR274" t="s">
        <v>393</v>
      </c>
      <c r="AS274">
        <f t="shared" si="150"/>
        <v>0</v>
      </c>
      <c r="AT274">
        <f t="shared" si="129"/>
        <v>0</v>
      </c>
      <c r="AU274">
        <f t="shared" si="130"/>
        <v>0</v>
      </c>
      <c r="AV274" s="113">
        <f t="shared" si="131"/>
        <v>0</v>
      </c>
      <c r="AW274" s="97">
        <f t="shared" si="132"/>
        <v>0</v>
      </c>
      <c r="AX274" s="114">
        <f t="shared" si="133"/>
        <v>0</v>
      </c>
      <c r="AY274" s="114">
        <f t="shared" si="134"/>
        <v>0</v>
      </c>
      <c r="AZ274" s="114">
        <f t="shared" si="135"/>
        <v>0</v>
      </c>
      <c r="BB274" s="115">
        <f t="shared" si="136"/>
        <v>0</v>
      </c>
      <c r="BC274" s="116">
        <f t="shared" si="137"/>
        <v>0</v>
      </c>
      <c r="BD274" s="116">
        <f t="shared" si="138"/>
        <v>0</v>
      </c>
      <c r="BE274" s="97">
        <f t="shared" si="139"/>
        <v>0</v>
      </c>
      <c r="BG274" s="114">
        <f t="shared" si="151"/>
        <v>0.16</v>
      </c>
      <c r="BH274" s="114">
        <f t="shared" si="140"/>
        <v>0</v>
      </c>
      <c r="BI274" s="114">
        <f t="shared" si="152"/>
        <v>0</v>
      </c>
      <c r="BJ274" s="114">
        <f t="shared" si="141"/>
        <v>0</v>
      </c>
      <c r="BK274" s="114">
        <f t="shared" si="153"/>
        <v>0</v>
      </c>
      <c r="BL274" s="114">
        <f t="shared" si="142"/>
        <v>0</v>
      </c>
      <c r="BM274" s="117">
        <f t="shared" si="143"/>
        <v>0.16</v>
      </c>
      <c r="BN274" s="114">
        <f t="shared" si="144"/>
        <v>0</v>
      </c>
      <c r="BO274" s="114">
        <f t="shared" si="154"/>
        <v>0</v>
      </c>
      <c r="BP274" s="114">
        <f t="shared" si="145"/>
        <v>0</v>
      </c>
      <c r="BQ274" s="114">
        <f t="shared" si="155"/>
        <v>0</v>
      </c>
      <c r="BR274" s="114">
        <f t="shared" si="146"/>
        <v>0</v>
      </c>
      <c r="BS274" s="114">
        <f t="shared" si="156"/>
        <v>0</v>
      </c>
      <c r="BT274" s="114">
        <f t="shared" si="147"/>
        <v>0</v>
      </c>
      <c r="BU274">
        <f t="shared" si="148"/>
        <v>0</v>
      </c>
      <c r="BW274" s="71">
        <f t="shared" si="149"/>
        <v>0</v>
      </c>
      <c r="BX274" s="70">
        <f t="shared" ref="BX274:BX300" si="157">+AL274/S274</f>
        <v>0</v>
      </c>
      <c r="BY274" s="111">
        <f t="shared" ref="BY274:BY300" si="158">+S274-P274-Q274-R274</f>
        <v>0</v>
      </c>
      <c r="BZ274" s="70">
        <f t="shared" ref="BZ274:BZ300" si="159">IF(OR(AL274=0,AL274=""),0,AL274/S274)</f>
        <v>0</v>
      </c>
    </row>
    <row r="275" spans="1:78" ht="15">
      <c r="A275" t="str">
        <f t="shared" ref="A275:A301" si="160">AR275</f>
        <v>970923</v>
      </c>
      <c r="B275" t="s">
        <v>175</v>
      </c>
      <c r="C275" t="s">
        <v>393</v>
      </c>
      <c r="D275" t="s">
        <v>176</v>
      </c>
      <c r="E275" t="s">
        <v>177</v>
      </c>
      <c r="I275" t="s">
        <v>372</v>
      </c>
      <c r="J275" t="s">
        <v>372</v>
      </c>
      <c r="K275" s="119">
        <v>45504</v>
      </c>
      <c r="L275" s="111">
        <v>0.18</v>
      </c>
      <c r="M275" s="111">
        <v>0</v>
      </c>
      <c r="N275" s="111">
        <v>0</v>
      </c>
      <c r="O275" s="111">
        <v>0.18</v>
      </c>
      <c r="P275" s="111">
        <v>0.18</v>
      </c>
      <c r="Q275" s="111">
        <v>0</v>
      </c>
      <c r="R275" s="111">
        <v>0</v>
      </c>
      <c r="S275" s="111">
        <v>0.18</v>
      </c>
      <c r="T275" s="111">
        <v>0</v>
      </c>
      <c r="U275" s="111">
        <v>0</v>
      </c>
      <c r="V275" s="111">
        <v>0</v>
      </c>
      <c r="W275" s="111">
        <v>0</v>
      </c>
      <c r="X275" s="111">
        <v>0</v>
      </c>
      <c r="Y275" s="111">
        <v>0</v>
      </c>
      <c r="Z275" s="111">
        <v>0</v>
      </c>
      <c r="AA275" s="111">
        <v>0</v>
      </c>
      <c r="AB275" s="111">
        <v>0</v>
      </c>
      <c r="AC275" s="111">
        <v>0</v>
      </c>
      <c r="AD275" s="111">
        <v>0</v>
      </c>
      <c r="AE275" s="111">
        <v>0</v>
      </c>
      <c r="AF275" s="111">
        <v>0</v>
      </c>
      <c r="AG275" s="118">
        <v>0</v>
      </c>
      <c r="AI275" s="111">
        <v>0</v>
      </c>
      <c r="AJ275" s="111">
        <v>0</v>
      </c>
      <c r="AK275" s="111">
        <v>0</v>
      </c>
      <c r="AL275" s="111">
        <v>0</v>
      </c>
      <c r="AM275" s="111">
        <v>0</v>
      </c>
      <c r="AN275" s="111">
        <v>0</v>
      </c>
      <c r="AO275" s="111">
        <v>0</v>
      </c>
      <c r="AP275" s="111">
        <v>0</v>
      </c>
      <c r="AQ275" s="111">
        <v>0</v>
      </c>
      <c r="AR275" t="s">
        <v>393</v>
      </c>
      <c r="AS275">
        <f t="shared" si="150"/>
        <v>0</v>
      </c>
      <c r="AT275">
        <f t="shared" si="129"/>
        <v>0</v>
      </c>
      <c r="AU275">
        <f t="shared" si="130"/>
        <v>0</v>
      </c>
      <c r="AV275" s="113">
        <f t="shared" si="131"/>
        <v>0</v>
      </c>
      <c r="AW275" s="97">
        <f t="shared" si="132"/>
        <v>0</v>
      </c>
      <c r="AX275" s="114">
        <f t="shared" si="133"/>
        <v>0</v>
      </c>
      <c r="AY275" s="114">
        <f t="shared" si="134"/>
        <v>0</v>
      </c>
      <c r="AZ275" s="114">
        <f t="shared" si="135"/>
        <v>0</v>
      </c>
      <c r="BB275" s="115">
        <f t="shared" si="136"/>
        <v>0</v>
      </c>
      <c r="BC275" s="116">
        <f t="shared" si="137"/>
        <v>0</v>
      </c>
      <c r="BD275" s="116">
        <f t="shared" si="138"/>
        <v>0</v>
      </c>
      <c r="BE275" s="97">
        <f t="shared" si="139"/>
        <v>0</v>
      </c>
      <c r="BG275" s="114">
        <f t="shared" si="151"/>
        <v>0.18</v>
      </c>
      <c r="BH275" s="114">
        <f t="shared" si="140"/>
        <v>0</v>
      </c>
      <c r="BI275" s="114">
        <f t="shared" si="152"/>
        <v>0</v>
      </c>
      <c r="BJ275" s="114">
        <f t="shared" si="141"/>
        <v>0</v>
      </c>
      <c r="BK275" s="114">
        <f t="shared" si="153"/>
        <v>0</v>
      </c>
      <c r="BL275" s="114">
        <f t="shared" si="142"/>
        <v>0</v>
      </c>
      <c r="BM275" s="117">
        <f t="shared" si="143"/>
        <v>0.18</v>
      </c>
      <c r="BN275" s="114">
        <f t="shared" si="144"/>
        <v>0</v>
      </c>
      <c r="BO275" s="114">
        <f t="shared" si="154"/>
        <v>0</v>
      </c>
      <c r="BP275" s="114">
        <f t="shared" si="145"/>
        <v>0</v>
      </c>
      <c r="BQ275" s="114">
        <f t="shared" si="155"/>
        <v>0</v>
      </c>
      <c r="BR275" s="114">
        <f t="shared" si="146"/>
        <v>0</v>
      </c>
      <c r="BS275" s="114">
        <f t="shared" si="156"/>
        <v>0</v>
      </c>
      <c r="BT275" s="114">
        <f t="shared" si="147"/>
        <v>0</v>
      </c>
      <c r="BU275">
        <f t="shared" si="148"/>
        <v>0</v>
      </c>
      <c r="BW275" s="71">
        <f t="shared" si="149"/>
        <v>0</v>
      </c>
      <c r="BX275" s="70">
        <f t="shared" si="157"/>
        <v>0</v>
      </c>
      <c r="BY275" s="111">
        <f t="shared" si="158"/>
        <v>0</v>
      </c>
      <c r="BZ275" s="70">
        <f t="shared" si="159"/>
        <v>0</v>
      </c>
    </row>
    <row r="276" spans="1:78" ht="15">
      <c r="A276" t="str">
        <f t="shared" si="160"/>
        <v>970923</v>
      </c>
      <c r="B276" t="s">
        <v>175</v>
      </c>
      <c r="C276" t="s">
        <v>393</v>
      </c>
      <c r="D276" t="s">
        <v>176</v>
      </c>
      <c r="E276" t="s">
        <v>177</v>
      </c>
      <c r="I276" t="s">
        <v>373</v>
      </c>
      <c r="J276" t="s">
        <v>373</v>
      </c>
      <c r="K276" s="119">
        <v>45534</v>
      </c>
      <c r="L276" s="111">
        <v>0.2</v>
      </c>
      <c r="M276" s="111">
        <v>0</v>
      </c>
      <c r="N276" s="111">
        <v>0</v>
      </c>
      <c r="O276" s="111">
        <v>0.2</v>
      </c>
      <c r="P276" s="111">
        <v>0.2</v>
      </c>
      <c r="Q276" s="111">
        <v>0</v>
      </c>
      <c r="R276" s="111">
        <v>0</v>
      </c>
      <c r="S276" s="111">
        <v>0.2</v>
      </c>
      <c r="T276" s="111">
        <v>0</v>
      </c>
      <c r="U276" s="111">
        <v>0</v>
      </c>
      <c r="V276" s="111">
        <v>0</v>
      </c>
      <c r="W276" s="111">
        <v>0</v>
      </c>
      <c r="X276" s="111">
        <v>0</v>
      </c>
      <c r="Y276" s="111">
        <v>0</v>
      </c>
      <c r="Z276" s="111">
        <v>0</v>
      </c>
      <c r="AA276" s="111">
        <v>0</v>
      </c>
      <c r="AB276" s="111">
        <v>0</v>
      </c>
      <c r="AC276" s="111">
        <v>0</v>
      </c>
      <c r="AD276" s="111">
        <v>0</v>
      </c>
      <c r="AE276" s="111">
        <v>0</v>
      </c>
      <c r="AF276" s="111">
        <v>0</v>
      </c>
      <c r="AG276" s="118">
        <v>0</v>
      </c>
      <c r="AI276" s="111">
        <v>0</v>
      </c>
      <c r="AJ276" s="111">
        <v>0</v>
      </c>
      <c r="AK276" s="111">
        <v>0</v>
      </c>
      <c r="AL276" s="111">
        <v>0</v>
      </c>
      <c r="AM276" s="111">
        <v>0</v>
      </c>
      <c r="AN276" s="111">
        <v>0</v>
      </c>
      <c r="AO276" s="111">
        <v>0</v>
      </c>
      <c r="AP276" s="111">
        <v>0</v>
      </c>
      <c r="AQ276" s="111">
        <v>0</v>
      </c>
      <c r="AR276" t="s">
        <v>393</v>
      </c>
      <c r="AS276">
        <f t="shared" si="150"/>
        <v>0</v>
      </c>
      <c r="AT276">
        <f t="shared" si="129"/>
        <v>0</v>
      </c>
      <c r="AU276">
        <f t="shared" si="130"/>
        <v>0</v>
      </c>
      <c r="AV276" s="113">
        <f t="shared" si="131"/>
        <v>0</v>
      </c>
      <c r="AW276" s="97">
        <f t="shared" si="132"/>
        <v>0</v>
      </c>
      <c r="AX276" s="114">
        <f t="shared" si="133"/>
        <v>0</v>
      </c>
      <c r="AY276" s="114">
        <f t="shared" si="134"/>
        <v>0</v>
      </c>
      <c r="AZ276" s="114">
        <f t="shared" si="135"/>
        <v>0</v>
      </c>
      <c r="BB276" s="115">
        <f t="shared" si="136"/>
        <v>0</v>
      </c>
      <c r="BC276" s="116">
        <f t="shared" si="137"/>
        <v>0</v>
      </c>
      <c r="BD276" s="116">
        <f t="shared" si="138"/>
        <v>0</v>
      </c>
      <c r="BE276" s="97">
        <f t="shared" si="139"/>
        <v>0</v>
      </c>
      <c r="BG276" s="114">
        <f t="shared" si="151"/>
        <v>0.2</v>
      </c>
      <c r="BH276" s="114">
        <f t="shared" si="140"/>
        <v>0</v>
      </c>
      <c r="BI276" s="114">
        <f t="shared" si="152"/>
        <v>0</v>
      </c>
      <c r="BJ276" s="114">
        <f t="shared" si="141"/>
        <v>0</v>
      </c>
      <c r="BK276" s="114">
        <f t="shared" si="153"/>
        <v>0</v>
      </c>
      <c r="BL276" s="114">
        <f t="shared" si="142"/>
        <v>0</v>
      </c>
      <c r="BM276" s="117">
        <f t="shared" si="143"/>
        <v>0.2</v>
      </c>
      <c r="BN276" s="114">
        <f t="shared" si="144"/>
        <v>0</v>
      </c>
      <c r="BO276" s="114">
        <f t="shared" si="154"/>
        <v>0</v>
      </c>
      <c r="BP276" s="114">
        <f t="shared" si="145"/>
        <v>0</v>
      </c>
      <c r="BQ276" s="114">
        <f t="shared" si="155"/>
        <v>0</v>
      </c>
      <c r="BR276" s="114">
        <f t="shared" si="146"/>
        <v>0</v>
      </c>
      <c r="BS276" s="114">
        <f t="shared" si="156"/>
        <v>0</v>
      </c>
      <c r="BT276" s="114">
        <f t="shared" si="147"/>
        <v>0</v>
      </c>
      <c r="BU276">
        <f t="shared" si="148"/>
        <v>0</v>
      </c>
      <c r="BW276" s="71">
        <f t="shared" si="149"/>
        <v>0</v>
      </c>
      <c r="BX276" s="70">
        <f t="shared" si="157"/>
        <v>0</v>
      </c>
      <c r="BY276" s="111">
        <f t="shared" si="158"/>
        <v>0</v>
      </c>
      <c r="BZ276" s="70">
        <f t="shared" si="159"/>
        <v>0</v>
      </c>
    </row>
    <row r="277" spans="1:78" ht="15">
      <c r="A277" t="str">
        <f t="shared" si="160"/>
        <v>970923</v>
      </c>
      <c r="B277" t="s">
        <v>175</v>
      </c>
      <c r="C277" t="s">
        <v>393</v>
      </c>
      <c r="D277" t="s">
        <v>176</v>
      </c>
      <c r="E277" t="s">
        <v>177</v>
      </c>
      <c r="I277" t="s">
        <v>350</v>
      </c>
      <c r="J277" t="s">
        <v>350</v>
      </c>
      <c r="K277" s="119">
        <v>45565</v>
      </c>
      <c r="L277" s="111">
        <v>0.2</v>
      </c>
      <c r="M277" s="111">
        <v>0</v>
      </c>
      <c r="N277" s="111">
        <v>0</v>
      </c>
      <c r="O277" s="111">
        <v>0.2</v>
      </c>
      <c r="P277" s="111">
        <v>0.2</v>
      </c>
      <c r="Q277" s="111">
        <v>0</v>
      </c>
      <c r="R277" s="111">
        <v>0</v>
      </c>
      <c r="S277" s="111">
        <v>0.2</v>
      </c>
      <c r="T277" s="111">
        <v>0</v>
      </c>
      <c r="U277" s="111">
        <v>0</v>
      </c>
      <c r="V277" s="111">
        <v>0</v>
      </c>
      <c r="W277" s="111">
        <v>0</v>
      </c>
      <c r="X277" s="111">
        <v>0</v>
      </c>
      <c r="Y277" s="111">
        <v>0</v>
      </c>
      <c r="Z277" s="111">
        <v>0</v>
      </c>
      <c r="AA277" s="111">
        <v>0</v>
      </c>
      <c r="AB277" s="111">
        <v>0</v>
      </c>
      <c r="AC277" s="111">
        <v>0</v>
      </c>
      <c r="AD277" s="111">
        <v>0</v>
      </c>
      <c r="AE277" s="111">
        <v>0</v>
      </c>
      <c r="AF277" s="111">
        <v>0</v>
      </c>
      <c r="AG277" s="118">
        <v>0</v>
      </c>
      <c r="AI277" s="111">
        <v>0</v>
      </c>
      <c r="AJ277" s="111">
        <v>0</v>
      </c>
      <c r="AK277" s="111">
        <v>0</v>
      </c>
      <c r="AL277" s="111">
        <v>0</v>
      </c>
      <c r="AM277" s="111">
        <v>0</v>
      </c>
      <c r="AN277" s="111">
        <v>0</v>
      </c>
      <c r="AO277" s="111">
        <v>0</v>
      </c>
      <c r="AP277" s="111">
        <v>0</v>
      </c>
      <c r="AQ277" s="111">
        <v>0</v>
      </c>
      <c r="AR277" t="s">
        <v>393</v>
      </c>
      <c r="AS277">
        <f t="shared" si="150"/>
        <v>0</v>
      </c>
      <c r="AT277">
        <f t="shared" si="129"/>
        <v>0</v>
      </c>
      <c r="AU277">
        <f t="shared" si="130"/>
        <v>0</v>
      </c>
      <c r="AV277" s="113">
        <f t="shared" si="131"/>
        <v>0</v>
      </c>
      <c r="AW277" s="97">
        <f t="shared" si="132"/>
        <v>0</v>
      </c>
      <c r="AX277" s="114">
        <f t="shared" si="133"/>
        <v>0</v>
      </c>
      <c r="AY277" s="114">
        <f t="shared" si="134"/>
        <v>0</v>
      </c>
      <c r="AZ277" s="114">
        <f t="shared" si="135"/>
        <v>0</v>
      </c>
      <c r="BB277" s="115">
        <f t="shared" si="136"/>
        <v>0</v>
      </c>
      <c r="BC277" s="116">
        <f t="shared" si="137"/>
        <v>0</v>
      </c>
      <c r="BD277" s="116">
        <f t="shared" si="138"/>
        <v>0</v>
      </c>
      <c r="BE277" s="97">
        <f t="shared" si="139"/>
        <v>0</v>
      </c>
      <c r="BG277" s="114">
        <f t="shared" si="151"/>
        <v>0.2</v>
      </c>
      <c r="BH277" s="114">
        <f t="shared" si="140"/>
        <v>0</v>
      </c>
      <c r="BI277" s="114">
        <f t="shared" si="152"/>
        <v>0</v>
      </c>
      <c r="BJ277" s="114">
        <f t="shared" si="141"/>
        <v>0</v>
      </c>
      <c r="BK277" s="114">
        <f t="shared" si="153"/>
        <v>0</v>
      </c>
      <c r="BL277" s="114">
        <f t="shared" si="142"/>
        <v>0</v>
      </c>
      <c r="BM277" s="117">
        <f t="shared" si="143"/>
        <v>0.2</v>
      </c>
      <c r="BN277" s="114">
        <f t="shared" si="144"/>
        <v>0</v>
      </c>
      <c r="BO277" s="114">
        <f t="shared" si="154"/>
        <v>0</v>
      </c>
      <c r="BP277" s="114">
        <f t="shared" si="145"/>
        <v>0</v>
      </c>
      <c r="BQ277" s="114">
        <f t="shared" si="155"/>
        <v>0</v>
      </c>
      <c r="BR277" s="114">
        <f t="shared" si="146"/>
        <v>0</v>
      </c>
      <c r="BS277" s="114">
        <f t="shared" si="156"/>
        <v>0</v>
      </c>
      <c r="BT277" s="114">
        <f t="shared" si="147"/>
        <v>0</v>
      </c>
      <c r="BU277">
        <f t="shared" si="148"/>
        <v>0</v>
      </c>
      <c r="BW277" s="71">
        <f t="shared" si="149"/>
        <v>0</v>
      </c>
      <c r="BX277" s="70">
        <f t="shared" si="157"/>
        <v>0</v>
      </c>
      <c r="BY277" s="111">
        <f t="shared" si="158"/>
        <v>0</v>
      </c>
      <c r="BZ277" s="70">
        <f t="shared" si="159"/>
        <v>0</v>
      </c>
    </row>
    <row r="278" spans="1:78" ht="15">
      <c r="A278" t="str">
        <f t="shared" si="160"/>
        <v>970923</v>
      </c>
      <c r="B278" t="s">
        <v>175</v>
      </c>
      <c r="C278" t="s">
        <v>393</v>
      </c>
      <c r="D278" t="s">
        <v>176</v>
      </c>
      <c r="E278" t="s">
        <v>177</v>
      </c>
      <c r="I278" t="s">
        <v>374</v>
      </c>
      <c r="J278" t="s">
        <v>374</v>
      </c>
      <c r="K278" s="119">
        <v>45596</v>
      </c>
      <c r="L278" s="111">
        <v>0.18</v>
      </c>
      <c r="M278" s="111">
        <v>0</v>
      </c>
      <c r="N278" s="111">
        <v>0</v>
      </c>
      <c r="O278" s="111">
        <v>0.18</v>
      </c>
      <c r="P278" s="111">
        <v>0.18</v>
      </c>
      <c r="Q278" s="111">
        <v>0</v>
      </c>
      <c r="R278" s="111">
        <v>0</v>
      </c>
      <c r="S278" s="111">
        <v>0.18</v>
      </c>
      <c r="T278" s="111">
        <v>0</v>
      </c>
      <c r="U278" s="111">
        <v>0</v>
      </c>
      <c r="V278" s="111">
        <v>0</v>
      </c>
      <c r="W278" s="111">
        <v>0</v>
      </c>
      <c r="X278" s="111">
        <v>0</v>
      </c>
      <c r="Y278" s="111">
        <v>0</v>
      </c>
      <c r="Z278" s="111">
        <v>0</v>
      </c>
      <c r="AA278" s="111">
        <v>0</v>
      </c>
      <c r="AB278" s="111">
        <v>0</v>
      </c>
      <c r="AC278" s="111">
        <v>0</v>
      </c>
      <c r="AD278" s="111">
        <v>0</v>
      </c>
      <c r="AE278" s="111">
        <v>0</v>
      </c>
      <c r="AF278" s="111">
        <v>0</v>
      </c>
      <c r="AG278" s="118">
        <v>0</v>
      </c>
      <c r="AI278" s="111">
        <v>0</v>
      </c>
      <c r="AJ278" s="111">
        <v>0</v>
      </c>
      <c r="AK278" s="111">
        <v>0</v>
      </c>
      <c r="AL278" s="111">
        <v>0</v>
      </c>
      <c r="AM278" s="111">
        <v>0</v>
      </c>
      <c r="AN278" s="111">
        <v>0</v>
      </c>
      <c r="AO278" s="111">
        <v>0</v>
      </c>
      <c r="AP278" s="111">
        <v>0</v>
      </c>
      <c r="AQ278" s="111">
        <v>0</v>
      </c>
      <c r="AR278" t="s">
        <v>393</v>
      </c>
      <c r="AS278">
        <f t="shared" si="150"/>
        <v>0</v>
      </c>
      <c r="AT278">
        <f t="shared" si="129"/>
        <v>0</v>
      </c>
      <c r="AU278">
        <f t="shared" si="130"/>
        <v>0</v>
      </c>
      <c r="AV278" s="113">
        <f t="shared" si="131"/>
        <v>0</v>
      </c>
      <c r="AW278" s="97">
        <f t="shared" si="132"/>
        <v>0</v>
      </c>
      <c r="AX278" s="114">
        <f t="shared" si="133"/>
        <v>0</v>
      </c>
      <c r="AY278" s="114">
        <f t="shared" si="134"/>
        <v>0</v>
      </c>
      <c r="AZ278" s="114">
        <f t="shared" si="135"/>
        <v>0</v>
      </c>
      <c r="BB278" s="115">
        <f t="shared" si="136"/>
        <v>0</v>
      </c>
      <c r="BC278" s="116">
        <f t="shared" si="137"/>
        <v>0</v>
      </c>
      <c r="BD278" s="116">
        <f t="shared" si="138"/>
        <v>0</v>
      </c>
      <c r="BE278" s="97">
        <f t="shared" si="139"/>
        <v>0</v>
      </c>
      <c r="BG278" s="114">
        <f t="shared" si="151"/>
        <v>0.18</v>
      </c>
      <c r="BH278" s="114">
        <f t="shared" si="140"/>
        <v>0</v>
      </c>
      <c r="BI278" s="114">
        <f t="shared" si="152"/>
        <v>0</v>
      </c>
      <c r="BJ278" s="114">
        <f t="shared" si="141"/>
        <v>0</v>
      </c>
      <c r="BK278" s="114">
        <f t="shared" si="153"/>
        <v>0</v>
      </c>
      <c r="BL278" s="114">
        <f t="shared" si="142"/>
        <v>0</v>
      </c>
      <c r="BM278" s="117">
        <f t="shared" si="143"/>
        <v>0.18</v>
      </c>
      <c r="BN278" s="114">
        <f t="shared" si="144"/>
        <v>0</v>
      </c>
      <c r="BO278" s="114">
        <f t="shared" si="154"/>
        <v>0</v>
      </c>
      <c r="BP278" s="114">
        <f t="shared" si="145"/>
        <v>0</v>
      </c>
      <c r="BQ278" s="114">
        <f t="shared" si="155"/>
        <v>0</v>
      </c>
      <c r="BR278" s="114">
        <f t="shared" si="146"/>
        <v>0</v>
      </c>
      <c r="BS278" s="114">
        <f t="shared" si="156"/>
        <v>0</v>
      </c>
      <c r="BT278" s="114">
        <f t="shared" si="147"/>
        <v>0</v>
      </c>
      <c r="BU278">
        <f t="shared" si="148"/>
        <v>0</v>
      </c>
      <c r="BW278" s="71">
        <f t="shared" si="149"/>
        <v>0</v>
      </c>
      <c r="BX278" s="70">
        <f t="shared" si="157"/>
        <v>0</v>
      </c>
      <c r="BY278" s="111">
        <f t="shared" si="158"/>
        <v>0</v>
      </c>
      <c r="BZ278" s="70">
        <f t="shared" si="159"/>
        <v>0</v>
      </c>
    </row>
    <row r="279" spans="1:78" ht="15">
      <c r="A279" t="str">
        <f t="shared" si="160"/>
        <v>970923</v>
      </c>
      <c r="B279" t="s">
        <v>175</v>
      </c>
      <c r="C279" t="s">
        <v>393</v>
      </c>
      <c r="D279" t="s">
        <v>176</v>
      </c>
      <c r="E279" t="s">
        <v>177</v>
      </c>
      <c r="I279" t="s">
        <v>375</v>
      </c>
      <c r="J279" t="s">
        <v>375</v>
      </c>
      <c r="K279" s="119">
        <v>45625</v>
      </c>
      <c r="L279" s="111">
        <v>0.18</v>
      </c>
      <c r="M279" s="111">
        <v>0</v>
      </c>
      <c r="N279" s="111">
        <v>0</v>
      </c>
      <c r="O279" s="111">
        <v>0.18</v>
      </c>
      <c r="P279" s="111">
        <v>0.18</v>
      </c>
      <c r="Q279" s="111">
        <v>0</v>
      </c>
      <c r="R279" s="111">
        <v>0</v>
      </c>
      <c r="S279" s="111">
        <v>0.18</v>
      </c>
      <c r="T279" s="111">
        <v>0</v>
      </c>
      <c r="U279" s="111">
        <v>0</v>
      </c>
      <c r="V279" s="111">
        <v>0</v>
      </c>
      <c r="W279" s="111">
        <v>0</v>
      </c>
      <c r="X279" s="111">
        <v>0</v>
      </c>
      <c r="Y279" s="111">
        <v>0</v>
      </c>
      <c r="Z279" s="111">
        <v>0</v>
      </c>
      <c r="AA279" s="111">
        <v>0</v>
      </c>
      <c r="AB279" s="111">
        <v>0</v>
      </c>
      <c r="AC279" s="111">
        <v>0</v>
      </c>
      <c r="AD279" s="111">
        <v>0</v>
      </c>
      <c r="AE279" s="111">
        <v>0</v>
      </c>
      <c r="AF279" s="111">
        <v>0</v>
      </c>
      <c r="AG279" s="118">
        <v>0</v>
      </c>
      <c r="AI279" s="111">
        <v>0</v>
      </c>
      <c r="AJ279" s="111">
        <v>0</v>
      </c>
      <c r="AK279" s="111">
        <v>0</v>
      </c>
      <c r="AL279" s="111">
        <v>0</v>
      </c>
      <c r="AM279" s="111">
        <v>0</v>
      </c>
      <c r="AN279" s="111">
        <v>0</v>
      </c>
      <c r="AO279" s="111">
        <v>0</v>
      </c>
      <c r="AP279" s="111">
        <v>0</v>
      </c>
      <c r="AQ279" s="111">
        <v>0</v>
      </c>
      <c r="AR279" t="s">
        <v>393</v>
      </c>
      <c r="AS279">
        <f t="shared" si="150"/>
        <v>0</v>
      </c>
      <c r="AT279">
        <f t="shared" si="129"/>
        <v>0</v>
      </c>
      <c r="AU279">
        <f t="shared" si="130"/>
        <v>0</v>
      </c>
      <c r="AV279" s="113">
        <f t="shared" si="131"/>
        <v>0</v>
      </c>
      <c r="AW279" s="97">
        <f t="shared" si="132"/>
        <v>0</v>
      </c>
      <c r="AX279" s="114">
        <f t="shared" si="133"/>
        <v>0</v>
      </c>
      <c r="AY279" s="114">
        <f t="shared" si="134"/>
        <v>0</v>
      </c>
      <c r="AZ279" s="114">
        <f t="shared" si="135"/>
        <v>0</v>
      </c>
      <c r="BB279" s="115">
        <f t="shared" si="136"/>
        <v>0</v>
      </c>
      <c r="BC279" s="116">
        <f t="shared" si="137"/>
        <v>0</v>
      </c>
      <c r="BD279" s="116">
        <f t="shared" si="138"/>
        <v>0</v>
      </c>
      <c r="BE279" s="97">
        <f t="shared" si="139"/>
        <v>0</v>
      </c>
      <c r="BG279" s="114">
        <f t="shared" si="151"/>
        <v>0.18</v>
      </c>
      <c r="BH279" s="114">
        <f t="shared" si="140"/>
        <v>0</v>
      </c>
      <c r="BI279" s="114">
        <f t="shared" si="152"/>
        <v>0</v>
      </c>
      <c r="BJ279" s="114">
        <f t="shared" si="141"/>
        <v>0</v>
      </c>
      <c r="BK279" s="114">
        <f t="shared" si="153"/>
        <v>0</v>
      </c>
      <c r="BL279" s="114">
        <f t="shared" si="142"/>
        <v>0</v>
      </c>
      <c r="BM279" s="117">
        <f t="shared" si="143"/>
        <v>0.18</v>
      </c>
      <c r="BN279" s="114">
        <f t="shared" si="144"/>
        <v>0</v>
      </c>
      <c r="BO279" s="114">
        <f t="shared" si="154"/>
        <v>0</v>
      </c>
      <c r="BP279" s="114">
        <f t="shared" si="145"/>
        <v>0</v>
      </c>
      <c r="BQ279" s="114">
        <f t="shared" si="155"/>
        <v>0</v>
      </c>
      <c r="BR279" s="114">
        <f t="shared" si="146"/>
        <v>0</v>
      </c>
      <c r="BS279" s="114">
        <f t="shared" si="156"/>
        <v>0</v>
      </c>
      <c r="BT279" s="114">
        <f t="shared" si="147"/>
        <v>0</v>
      </c>
      <c r="BU279">
        <f t="shared" si="148"/>
        <v>0</v>
      </c>
      <c r="BW279" s="71">
        <f t="shared" si="149"/>
        <v>0</v>
      </c>
      <c r="BX279" s="70">
        <f t="shared" si="157"/>
        <v>0</v>
      </c>
      <c r="BY279" s="111">
        <f t="shared" si="158"/>
        <v>0</v>
      </c>
      <c r="BZ279" s="70">
        <f t="shared" si="159"/>
        <v>0</v>
      </c>
    </row>
    <row r="280" spans="1:78" ht="15">
      <c r="A280" t="str">
        <f t="shared" si="160"/>
        <v>970923</v>
      </c>
      <c r="B280" t="s">
        <v>175</v>
      </c>
      <c r="C280" t="s">
        <v>393</v>
      </c>
      <c r="D280" t="s">
        <v>176</v>
      </c>
      <c r="E280" t="s">
        <v>177</v>
      </c>
      <c r="I280" t="s">
        <v>351</v>
      </c>
      <c r="J280" t="s">
        <v>351</v>
      </c>
      <c r="K280" s="119">
        <v>45657</v>
      </c>
      <c r="L280" s="111">
        <v>0.14787</v>
      </c>
      <c r="M280" s="111">
        <v>0</v>
      </c>
      <c r="N280" s="111">
        <v>0</v>
      </c>
      <c r="O280" s="111">
        <v>0.14787</v>
      </c>
      <c r="P280" s="111">
        <v>0.14787</v>
      </c>
      <c r="Q280" s="111">
        <v>0</v>
      </c>
      <c r="R280" s="111">
        <v>0</v>
      </c>
      <c r="S280" s="111">
        <v>0.14787</v>
      </c>
      <c r="T280" s="111">
        <v>0</v>
      </c>
      <c r="U280" s="111">
        <v>0</v>
      </c>
      <c r="V280" s="111">
        <v>0</v>
      </c>
      <c r="W280" s="111">
        <v>0</v>
      </c>
      <c r="X280" s="111">
        <v>0</v>
      </c>
      <c r="Y280" s="111">
        <v>0</v>
      </c>
      <c r="Z280" s="111">
        <v>0</v>
      </c>
      <c r="AA280" s="111">
        <v>0</v>
      </c>
      <c r="AB280" s="111">
        <v>0</v>
      </c>
      <c r="AC280" s="111">
        <v>0</v>
      </c>
      <c r="AD280" s="111">
        <v>0</v>
      </c>
      <c r="AE280" s="111">
        <v>0</v>
      </c>
      <c r="AF280" s="111">
        <v>0</v>
      </c>
      <c r="AG280" s="118">
        <v>0</v>
      </c>
      <c r="AI280" s="111">
        <v>0</v>
      </c>
      <c r="AJ280" s="111">
        <v>0</v>
      </c>
      <c r="AK280" s="111">
        <v>0</v>
      </c>
      <c r="AL280" s="111">
        <v>0</v>
      </c>
      <c r="AM280" s="111">
        <v>0</v>
      </c>
      <c r="AN280" s="111">
        <v>0</v>
      </c>
      <c r="AO280" s="111">
        <v>0</v>
      </c>
      <c r="AP280" s="111">
        <v>0</v>
      </c>
      <c r="AQ280" s="111">
        <v>0</v>
      </c>
      <c r="AR280" t="s">
        <v>393</v>
      </c>
      <c r="AS280">
        <f t="shared" si="150"/>
        <v>0</v>
      </c>
      <c r="AT280">
        <f t="shared" si="129"/>
        <v>0</v>
      </c>
      <c r="AU280">
        <f t="shared" si="130"/>
        <v>0</v>
      </c>
      <c r="AV280" s="113">
        <f t="shared" si="131"/>
        <v>0</v>
      </c>
      <c r="AW280" s="97">
        <f t="shared" si="132"/>
        <v>0</v>
      </c>
      <c r="AX280" s="114">
        <f t="shared" si="133"/>
        <v>0</v>
      </c>
      <c r="AY280" s="114">
        <f t="shared" si="134"/>
        <v>0</v>
      </c>
      <c r="AZ280" s="114">
        <f t="shared" si="135"/>
        <v>0</v>
      </c>
      <c r="BB280" s="115">
        <f t="shared" si="136"/>
        <v>0</v>
      </c>
      <c r="BC280" s="116">
        <f t="shared" si="137"/>
        <v>0</v>
      </c>
      <c r="BD280" s="116">
        <f t="shared" si="138"/>
        <v>0</v>
      </c>
      <c r="BE280" s="97">
        <f t="shared" si="139"/>
        <v>0</v>
      </c>
      <c r="BG280" s="114">
        <f t="shared" si="151"/>
        <v>0.14787</v>
      </c>
      <c r="BH280" s="114">
        <f t="shared" si="140"/>
        <v>0</v>
      </c>
      <c r="BI280" s="114">
        <f t="shared" si="152"/>
        <v>0</v>
      </c>
      <c r="BJ280" s="114">
        <f t="shared" si="141"/>
        <v>0</v>
      </c>
      <c r="BK280" s="114">
        <f t="shared" si="153"/>
        <v>0</v>
      </c>
      <c r="BL280" s="114">
        <f t="shared" si="142"/>
        <v>0</v>
      </c>
      <c r="BM280" s="117">
        <f t="shared" si="143"/>
        <v>0.14787</v>
      </c>
      <c r="BN280" s="114">
        <f t="shared" si="144"/>
        <v>0</v>
      </c>
      <c r="BO280" s="114">
        <f t="shared" si="154"/>
        <v>0</v>
      </c>
      <c r="BP280" s="114">
        <f t="shared" si="145"/>
        <v>0</v>
      </c>
      <c r="BQ280" s="114">
        <f t="shared" si="155"/>
        <v>0</v>
      </c>
      <c r="BR280" s="114">
        <f t="shared" si="146"/>
        <v>0</v>
      </c>
      <c r="BS280" s="114">
        <f t="shared" si="156"/>
        <v>0</v>
      </c>
      <c r="BT280" s="114">
        <f t="shared" si="147"/>
        <v>0</v>
      </c>
      <c r="BU280">
        <f t="shared" si="148"/>
        <v>0</v>
      </c>
      <c r="BW280" s="71">
        <f t="shared" si="149"/>
        <v>0</v>
      </c>
      <c r="BX280" s="70">
        <f t="shared" si="157"/>
        <v>0</v>
      </c>
      <c r="BY280" s="111">
        <f t="shared" si="158"/>
        <v>0</v>
      </c>
      <c r="BZ280" s="70">
        <f t="shared" si="159"/>
        <v>0</v>
      </c>
    </row>
    <row r="281" spans="1:78" ht="15">
      <c r="A281">
        <f t="shared" si="160"/>
        <v>0</v>
      </c>
      <c r="B281" t="s">
        <v>253</v>
      </c>
      <c r="C281">
        <v>0</v>
      </c>
      <c r="L281" s="111">
        <v>1.7778699999999996</v>
      </c>
      <c r="M281" s="111">
        <v>0</v>
      </c>
      <c r="N281" s="111">
        <v>0</v>
      </c>
      <c r="O281" s="111">
        <v>1.7778699999999996</v>
      </c>
      <c r="P281" s="111">
        <v>1.7778699999999996</v>
      </c>
      <c r="Q281" s="111">
        <v>0</v>
      </c>
      <c r="R281" s="111">
        <v>0</v>
      </c>
      <c r="S281" s="111">
        <v>1.7778699999999996</v>
      </c>
      <c r="T281" s="111">
        <v>0</v>
      </c>
      <c r="U281" s="111">
        <v>0</v>
      </c>
      <c r="V281" s="111">
        <v>0</v>
      </c>
      <c r="W281" s="111">
        <v>0</v>
      </c>
      <c r="X281" s="111">
        <v>0</v>
      </c>
      <c r="Y281" s="111">
        <v>0</v>
      </c>
      <c r="Z281" s="111">
        <v>0</v>
      </c>
      <c r="AA281" s="111">
        <v>0</v>
      </c>
      <c r="AB281" s="111">
        <v>0</v>
      </c>
      <c r="AC281" s="111">
        <v>0</v>
      </c>
      <c r="AD281" s="111">
        <v>0</v>
      </c>
      <c r="AE281" s="111">
        <v>0</v>
      </c>
      <c r="AF281" s="111">
        <v>0</v>
      </c>
      <c r="AG281" s="118">
        <v>0</v>
      </c>
      <c r="AI281" s="111">
        <v>0</v>
      </c>
      <c r="AJ281" s="111">
        <v>0</v>
      </c>
      <c r="AK281" s="111">
        <v>0</v>
      </c>
      <c r="AL281" s="111">
        <v>0</v>
      </c>
      <c r="AM281" s="111">
        <v>0</v>
      </c>
      <c r="AN281" s="111">
        <v>0</v>
      </c>
      <c r="AO281" s="111">
        <v>0</v>
      </c>
      <c r="AP281" s="111">
        <v>0</v>
      </c>
      <c r="AQ281" s="111">
        <v>0</v>
      </c>
      <c r="AS281">
        <f t="shared" si="150"/>
        <v>1</v>
      </c>
      <c r="AT281">
        <f t="shared" si="129"/>
        <v>-1</v>
      </c>
      <c r="AU281">
        <f t="shared" si="130"/>
        <v>0</v>
      </c>
      <c r="AV281" s="113">
        <f t="shared" si="131"/>
        <v>0</v>
      </c>
      <c r="AW281" s="97">
        <f t="shared" si="132"/>
        <v>0</v>
      </c>
      <c r="AX281" s="114">
        <f t="shared" si="133"/>
        <v>0</v>
      </c>
      <c r="AY281" s="114">
        <f t="shared" si="134"/>
        <v>0</v>
      </c>
      <c r="AZ281" s="114">
        <f t="shared" si="135"/>
        <v>0</v>
      </c>
      <c r="BB281" s="115">
        <f t="shared" si="136"/>
        <v>0</v>
      </c>
      <c r="BC281" s="116">
        <f t="shared" si="137"/>
        <v>0</v>
      </c>
      <c r="BD281" s="116">
        <f t="shared" si="138"/>
        <v>0</v>
      </c>
      <c r="BE281" s="97">
        <f t="shared" si="139"/>
        <v>0</v>
      </c>
      <c r="BG281" s="114">
        <f t="shared" si="151"/>
        <v>1.7778700000000001</v>
      </c>
      <c r="BH281" s="114">
        <f t="shared" si="140"/>
        <v>0</v>
      </c>
      <c r="BI281" s="114">
        <f t="shared" si="152"/>
        <v>0</v>
      </c>
      <c r="BJ281" s="114">
        <f t="shared" si="141"/>
        <v>0</v>
      </c>
      <c r="BK281" s="114">
        <f t="shared" si="153"/>
        <v>0</v>
      </c>
      <c r="BL281" s="114">
        <f t="shared" si="142"/>
        <v>0</v>
      </c>
      <c r="BM281" s="117">
        <f t="shared" si="143"/>
        <v>1.7778699999999996</v>
      </c>
      <c r="BN281" s="114">
        <f t="shared" si="144"/>
        <v>0</v>
      </c>
      <c r="BO281" s="114">
        <f t="shared" si="154"/>
        <v>0</v>
      </c>
      <c r="BP281" s="114">
        <f t="shared" si="145"/>
        <v>0</v>
      </c>
      <c r="BQ281" s="114">
        <f t="shared" si="155"/>
        <v>0</v>
      </c>
      <c r="BR281" s="114">
        <f t="shared" si="146"/>
        <v>0</v>
      </c>
      <c r="BS281" s="114">
        <f t="shared" si="156"/>
        <v>0</v>
      </c>
      <c r="BT281" s="114">
        <f t="shared" si="147"/>
        <v>0</v>
      </c>
      <c r="BU281">
        <f t="shared" si="148"/>
        <v>0</v>
      </c>
      <c r="BW281" s="71">
        <f t="shared" si="149"/>
        <v>0</v>
      </c>
      <c r="BX281" s="70">
        <f t="shared" si="157"/>
        <v>0</v>
      </c>
      <c r="BY281" s="111">
        <f t="shared" si="158"/>
        <v>0</v>
      </c>
      <c r="BZ281" s="70">
        <f t="shared" si="159"/>
        <v>0</v>
      </c>
    </row>
    <row r="282" spans="1:78" ht="15">
      <c r="A282">
        <f t="shared" si="160"/>
        <v>0</v>
      </c>
      <c r="C282">
        <v>0</v>
      </c>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I282" s="111"/>
      <c r="AJ282" s="111"/>
      <c r="AK282" s="111"/>
      <c r="AL282" s="111"/>
      <c r="AM282" s="111"/>
      <c r="AN282" s="111"/>
      <c r="AO282" s="111"/>
      <c r="AP282" s="111"/>
      <c r="AQ282" s="111"/>
      <c r="AS282">
        <f t="shared" si="150"/>
        <v>0</v>
      </c>
      <c r="AT282">
        <f t="shared" si="129"/>
        <v>0</v>
      </c>
      <c r="AU282">
        <f t="shared" si="130"/>
        <v>0</v>
      </c>
      <c r="AV282" s="113">
        <f t="shared" si="131"/>
        <v>0</v>
      </c>
      <c r="AW282" s="97">
        <f t="shared" si="132"/>
        <v>0</v>
      </c>
      <c r="AX282" s="114">
        <f t="shared" si="133"/>
        <v>0</v>
      </c>
      <c r="AY282" s="114">
        <f t="shared" si="134"/>
        <v>0</v>
      </c>
      <c r="AZ282" s="114">
        <f t="shared" si="135"/>
        <v>0</v>
      </c>
      <c r="BB282" s="115">
        <f t="shared" si="136"/>
        <v>0</v>
      </c>
      <c r="BC282" s="116">
        <f t="shared" si="137"/>
        <v>0</v>
      </c>
      <c r="BD282" s="116">
        <f t="shared" si="138"/>
        <v>0</v>
      </c>
      <c r="BE282" s="97">
        <f t="shared" si="139"/>
        <v>0</v>
      </c>
      <c r="BG282" s="114">
        <f t="shared" si="151"/>
        <v>0</v>
      </c>
      <c r="BH282" s="114">
        <f t="shared" si="140"/>
        <v>0</v>
      </c>
      <c r="BI282" s="114">
        <f t="shared" si="152"/>
        <v>0</v>
      </c>
      <c r="BJ282" s="114">
        <f t="shared" si="141"/>
        <v>0</v>
      </c>
      <c r="BK282" s="114">
        <f t="shared" si="153"/>
        <v>0</v>
      </c>
      <c r="BL282" s="114">
        <f t="shared" si="142"/>
        <v>0</v>
      </c>
      <c r="BM282" s="117">
        <f t="shared" si="143"/>
        <v>0</v>
      </c>
      <c r="BN282" s="114">
        <f t="shared" si="144"/>
        <v>0</v>
      </c>
      <c r="BO282" s="114">
        <f t="shared" si="154"/>
        <v>0</v>
      </c>
      <c r="BP282" s="114">
        <f t="shared" si="145"/>
        <v>0</v>
      </c>
      <c r="BQ282" s="114">
        <f t="shared" si="155"/>
        <v>0</v>
      </c>
      <c r="BR282" s="114">
        <f t="shared" si="146"/>
        <v>0</v>
      </c>
      <c r="BS282" s="114">
        <f t="shared" si="156"/>
        <v>0</v>
      </c>
      <c r="BT282" s="114">
        <f t="shared" si="147"/>
        <v>0</v>
      </c>
      <c r="BU282">
        <f t="shared" si="148"/>
        <v>0</v>
      </c>
      <c r="BW282" s="71">
        <f t="shared" si="149"/>
        <v>0</v>
      </c>
      <c r="BX282" s="70" t="e">
        <f t="shared" si="157"/>
        <v>#DIV/0!</v>
      </c>
      <c r="BY282" s="111">
        <f t="shared" si="158"/>
        <v>0</v>
      </c>
      <c r="BZ282" s="70">
        <f t="shared" si="159"/>
        <v>0</v>
      </c>
    </row>
    <row r="283" spans="1:78" ht="15">
      <c r="A283" t="str">
        <f t="shared" si="160"/>
        <v>970921</v>
      </c>
      <c r="B283" t="s">
        <v>239</v>
      </c>
      <c r="C283" t="s">
        <v>394</v>
      </c>
      <c r="D283" t="s">
        <v>240</v>
      </c>
      <c r="E283" t="s">
        <v>241</v>
      </c>
      <c r="G283" t="s">
        <v>345</v>
      </c>
      <c r="I283" t="s">
        <v>365</v>
      </c>
      <c r="J283" t="s">
        <v>366</v>
      </c>
      <c r="K283" s="119">
        <v>45322</v>
      </c>
      <c r="L283" s="111">
        <v>0.3</v>
      </c>
      <c r="M283" s="111">
        <v>0</v>
      </c>
      <c r="N283" s="111">
        <v>0</v>
      </c>
      <c r="O283" s="111">
        <v>0.3</v>
      </c>
      <c r="P283" s="111">
        <v>0.3</v>
      </c>
      <c r="Q283" s="111">
        <v>0</v>
      </c>
      <c r="R283" s="111">
        <v>0</v>
      </c>
      <c r="S283" s="111">
        <v>0.3</v>
      </c>
      <c r="T283" s="111">
        <v>5.4299999999999999E-3</v>
      </c>
      <c r="U283" s="111">
        <v>0</v>
      </c>
      <c r="V283" s="111">
        <v>0</v>
      </c>
      <c r="W283" s="111">
        <v>5.4299999999999999E-3</v>
      </c>
      <c r="X283" s="111">
        <v>0</v>
      </c>
      <c r="Y283" s="111">
        <v>0</v>
      </c>
      <c r="Z283" s="111">
        <v>0</v>
      </c>
      <c r="AA283" s="111">
        <v>0</v>
      </c>
      <c r="AB283" s="111">
        <v>0</v>
      </c>
      <c r="AC283" s="111">
        <v>0</v>
      </c>
      <c r="AD283" s="111">
        <v>0</v>
      </c>
      <c r="AE283" s="111">
        <v>0</v>
      </c>
      <c r="AF283" s="111">
        <v>0</v>
      </c>
      <c r="AG283" s="118">
        <v>0</v>
      </c>
      <c r="AI283" s="111">
        <v>0</v>
      </c>
      <c r="AJ283" s="111">
        <v>0</v>
      </c>
      <c r="AK283" s="111">
        <v>0</v>
      </c>
      <c r="AL283" s="111">
        <v>0</v>
      </c>
      <c r="AM283" s="111">
        <v>0</v>
      </c>
      <c r="AN283" s="111">
        <v>0</v>
      </c>
      <c r="AO283" s="111">
        <v>0</v>
      </c>
      <c r="AP283" s="111">
        <v>0</v>
      </c>
      <c r="AQ283" s="111">
        <v>0</v>
      </c>
      <c r="AR283" t="s">
        <v>394</v>
      </c>
      <c r="AS283">
        <f t="shared" si="150"/>
        <v>1</v>
      </c>
      <c r="AT283">
        <f t="shared" si="129"/>
        <v>0</v>
      </c>
      <c r="AU283">
        <f t="shared" si="130"/>
        <v>1</v>
      </c>
      <c r="AV283" s="113">
        <f t="shared" si="131"/>
        <v>1.8100000000000002E-2</v>
      </c>
      <c r="AW283" s="97">
        <f t="shared" si="132"/>
        <v>0</v>
      </c>
      <c r="AX283" s="114">
        <f t="shared" si="133"/>
        <v>0</v>
      </c>
      <c r="AY283" s="114">
        <f t="shared" si="134"/>
        <v>0</v>
      </c>
      <c r="AZ283" s="114">
        <f t="shared" si="135"/>
        <v>0</v>
      </c>
      <c r="BB283" s="115">
        <f t="shared" si="136"/>
        <v>0</v>
      </c>
      <c r="BC283" s="116">
        <f t="shared" si="137"/>
        <v>0</v>
      </c>
      <c r="BD283" s="116">
        <f t="shared" si="138"/>
        <v>0</v>
      </c>
      <c r="BE283" s="97">
        <f t="shared" si="139"/>
        <v>0</v>
      </c>
      <c r="BG283" s="114">
        <f t="shared" si="151"/>
        <v>0.3</v>
      </c>
      <c r="BH283" s="114">
        <f t="shared" si="140"/>
        <v>0</v>
      </c>
      <c r="BI283" s="114">
        <f t="shared" si="152"/>
        <v>0</v>
      </c>
      <c r="BJ283" s="114">
        <f t="shared" si="141"/>
        <v>0</v>
      </c>
      <c r="BK283" s="114">
        <f t="shared" si="153"/>
        <v>0</v>
      </c>
      <c r="BL283" s="114">
        <f t="shared" si="142"/>
        <v>0</v>
      </c>
      <c r="BM283" s="117">
        <f t="shared" si="143"/>
        <v>0.3</v>
      </c>
      <c r="BN283" s="114">
        <f t="shared" si="144"/>
        <v>0</v>
      </c>
      <c r="BO283" s="114">
        <f t="shared" si="154"/>
        <v>5.4299999999999999E-3</v>
      </c>
      <c r="BP283" s="114">
        <f t="shared" si="145"/>
        <v>0</v>
      </c>
      <c r="BQ283" s="114">
        <f t="shared" si="155"/>
        <v>0</v>
      </c>
      <c r="BR283" s="114">
        <f t="shared" si="146"/>
        <v>0</v>
      </c>
      <c r="BS283" s="114">
        <f t="shared" si="156"/>
        <v>5.4299999999999999E-3</v>
      </c>
      <c r="BT283" s="114">
        <f t="shared" si="147"/>
        <v>0</v>
      </c>
      <c r="BU283">
        <f t="shared" si="148"/>
        <v>1.8100000000000002E-2</v>
      </c>
      <c r="BV283">
        <v>1.8100000000000002E-2</v>
      </c>
      <c r="BW283" s="71">
        <f t="shared" si="149"/>
        <v>0</v>
      </c>
      <c r="BX283" s="70">
        <f t="shared" si="157"/>
        <v>0</v>
      </c>
      <c r="BY283" s="111">
        <f t="shared" si="158"/>
        <v>0</v>
      </c>
      <c r="BZ283" s="70">
        <f t="shared" si="159"/>
        <v>0</v>
      </c>
    </row>
    <row r="284" spans="1:78" ht="15">
      <c r="A284" t="str">
        <f t="shared" si="160"/>
        <v>970921</v>
      </c>
      <c r="B284" t="s">
        <v>239</v>
      </c>
      <c r="C284" t="s">
        <v>394</v>
      </c>
      <c r="D284" t="s">
        <v>240</v>
      </c>
      <c r="E284" t="s">
        <v>241</v>
      </c>
      <c r="G284" t="s">
        <v>345</v>
      </c>
      <c r="I284" t="s">
        <v>359</v>
      </c>
      <c r="J284" t="s">
        <v>360</v>
      </c>
      <c r="K284" s="119">
        <v>45351</v>
      </c>
      <c r="L284" s="111">
        <v>0.3</v>
      </c>
      <c r="M284" s="111">
        <v>0</v>
      </c>
      <c r="N284" s="111">
        <v>0</v>
      </c>
      <c r="O284" s="111">
        <v>0.3</v>
      </c>
      <c r="P284" s="111">
        <v>0.3</v>
      </c>
      <c r="Q284" s="111">
        <v>0</v>
      </c>
      <c r="R284" s="111">
        <v>0</v>
      </c>
      <c r="S284" s="111">
        <v>0.3</v>
      </c>
      <c r="T284" s="111">
        <v>5.4299999999999999E-3</v>
      </c>
      <c r="U284" s="111">
        <v>0</v>
      </c>
      <c r="V284" s="111">
        <v>0</v>
      </c>
      <c r="W284" s="111">
        <v>5.4299999999999999E-3</v>
      </c>
      <c r="X284" s="111">
        <v>0</v>
      </c>
      <c r="Y284" s="111">
        <v>0</v>
      </c>
      <c r="Z284" s="111">
        <v>0</v>
      </c>
      <c r="AA284" s="111">
        <v>0</v>
      </c>
      <c r="AB284" s="111">
        <v>0</v>
      </c>
      <c r="AC284" s="111">
        <v>0</v>
      </c>
      <c r="AD284" s="111">
        <v>0</v>
      </c>
      <c r="AE284" s="111">
        <v>0</v>
      </c>
      <c r="AF284" s="111">
        <v>0</v>
      </c>
      <c r="AG284" s="118">
        <v>0</v>
      </c>
      <c r="AI284" s="111">
        <v>0</v>
      </c>
      <c r="AJ284" s="111">
        <v>0</v>
      </c>
      <c r="AK284" s="111">
        <v>0</v>
      </c>
      <c r="AL284" s="111">
        <v>0</v>
      </c>
      <c r="AM284" s="111">
        <v>0</v>
      </c>
      <c r="AN284" s="111">
        <v>0</v>
      </c>
      <c r="AO284" s="111">
        <v>0</v>
      </c>
      <c r="AP284" s="111">
        <v>0</v>
      </c>
      <c r="AQ284" s="111">
        <v>0</v>
      </c>
      <c r="AR284" t="s">
        <v>394</v>
      </c>
      <c r="AS284">
        <f t="shared" si="150"/>
        <v>0</v>
      </c>
      <c r="AT284">
        <f t="shared" si="129"/>
        <v>0</v>
      </c>
      <c r="AU284">
        <f t="shared" si="130"/>
        <v>0</v>
      </c>
      <c r="AV284" s="113">
        <f t="shared" si="131"/>
        <v>1.8100000000000002E-2</v>
      </c>
      <c r="AW284" s="97">
        <f t="shared" si="132"/>
        <v>0</v>
      </c>
      <c r="AX284" s="114">
        <f t="shared" si="133"/>
        <v>0</v>
      </c>
      <c r="AY284" s="114">
        <f t="shared" si="134"/>
        <v>0</v>
      </c>
      <c r="AZ284" s="114">
        <f t="shared" si="135"/>
        <v>0</v>
      </c>
      <c r="BB284" s="115">
        <f t="shared" si="136"/>
        <v>0</v>
      </c>
      <c r="BC284" s="116">
        <f t="shared" si="137"/>
        <v>0</v>
      </c>
      <c r="BD284" s="116">
        <f t="shared" si="138"/>
        <v>0</v>
      </c>
      <c r="BE284" s="97">
        <f t="shared" si="139"/>
        <v>0</v>
      </c>
      <c r="BG284" s="114">
        <f t="shared" si="151"/>
        <v>0.3</v>
      </c>
      <c r="BH284" s="114">
        <f t="shared" si="140"/>
        <v>0</v>
      </c>
      <c r="BI284" s="114">
        <f t="shared" si="152"/>
        <v>0</v>
      </c>
      <c r="BJ284" s="114">
        <f t="shared" si="141"/>
        <v>0</v>
      </c>
      <c r="BK284" s="114">
        <f t="shared" si="153"/>
        <v>0</v>
      </c>
      <c r="BL284" s="114">
        <f t="shared" si="142"/>
        <v>0</v>
      </c>
      <c r="BM284" s="117">
        <f t="shared" si="143"/>
        <v>0.3</v>
      </c>
      <c r="BN284" s="114">
        <f t="shared" si="144"/>
        <v>0</v>
      </c>
      <c r="BO284" s="114">
        <f t="shared" si="154"/>
        <v>5.4299999999999999E-3</v>
      </c>
      <c r="BP284" s="114">
        <f t="shared" si="145"/>
        <v>0</v>
      </c>
      <c r="BQ284" s="114">
        <f t="shared" si="155"/>
        <v>0</v>
      </c>
      <c r="BR284" s="114">
        <f t="shared" si="146"/>
        <v>0</v>
      </c>
      <c r="BS284" s="114">
        <f t="shared" si="156"/>
        <v>5.4299999999999999E-3</v>
      </c>
      <c r="BT284" s="114">
        <f t="shared" si="147"/>
        <v>0</v>
      </c>
      <c r="BU284">
        <f t="shared" si="148"/>
        <v>0</v>
      </c>
      <c r="BW284" s="71">
        <f t="shared" si="149"/>
        <v>0</v>
      </c>
      <c r="BX284" s="70">
        <f t="shared" si="157"/>
        <v>0</v>
      </c>
      <c r="BY284" s="111">
        <f t="shared" si="158"/>
        <v>0</v>
      </c>
      <c r="BZ284" s="70">
        <f t="shared" si="159"/>
        <v>0</v>
      </c>
    </row>
    <row r="285" spans="1:78" ht="15">
      <c r="A285" t="str">
        <f t="shared" si="160"/>
        <v>970921</v>
      </c>
      <c r="B285" t="s">
        <v>239</v>
      </c>
      <c r="C285" t="s">
        <v>394</v>
      </c>
      <c r="D285" t="s">
        <v>240</v>
      </c>
      <c r="E285" t="s">
        <v>241</v>
      </c>
      <c r="G285" t="s">
        <v>345</v>
      </c>
      <c r="I285" t="s">
        <v>346</v>
      </c>
      <c r="J285" t="s">
        <v>347</v>
      </c>
      <c r="K285" s="119">
        <v>45379</v>
      </c>
      <c r="L285" s="111">
        <v>0.3</v>
      </c>
      <c r="M285" s="111">
        <v>0</v>
      </c>
      <c r="N285" s="111">
        <v>0</v>
      </c>
      <c r="O285" s="111">
        <v>0.3</v>
      </c>
      <c r="P285" s="111">
        <v>0.3</v>
      </c>
      <c r="Q285" s="111">
        <v>0</v>
      </c>
      <c r="R285" s="111">
        <v>0</v>
      </c>
      <c r="S285" s="111">
        <v>0.3</v>
      </c>
      <c r="T285" s="111">
        <v>5.4299999999999999E-3</v>
      </c>
      <c r="U285" s="111">
        <v>0</v>
      </c>
      <c r="V285" s="111">
        <v>0</v>
      </c>
      <c r="W285" s="111">
        <v>5.4299999999999999E-3</v>
      </c>
      <c r="X285" s="111">
        <v>0</v>
      </c>
      <c r="Y285" s="111">
        <v>0</v>
      </c>
      <c r="Z285" s="111">
        <v>0</v>
      </c>
      <c r="AA285" s="111">
        <v>0</v>
      </c>
      <c r="AB285" s="111">
        <v>0</v>
      </c>
      <c r="AC285" s="111">
        <v>0</v>
      </c>
      <c r="AD285" s="111">
        <v>0</v>
      </c>
      <c r="AE285" s="111">
        <v>0</v>
      </c>
      <c r="AF285" s="111">
        <v>0</v>
      </c>
      <c r="AG285" s="118">
        <v>0</v>
      </c>
      <c r="AI285" s="111">
        <v>0</v>
      </c>
      <c r="AJ285" s="111">
        <v>0</v>
      </c>
      <c r="AK285" s="111">
        <v>0</v>
      </c>
      <c r="AL285" s="111">
        <v>0</v>
      </c>
      <c r="AM285" s="111">
        <v>0</v>
      </c>
      <c r="AN285" s="111">
        <v>0</v>
      </c>
      <c r="AO285" s="111">
        <v>0</v>
      </c>
      <c r="AP285" s="111">
        <v>0</v>
      </c>
      <c r="AQ285" s="111">
        <v>0</v>
      </c>
      <c r="AR285" t="s">
        <v>394</v>
      </c>
      <c r="AS285">
        <f t="shared" si="150"/>
        <v>0</v>
      </c>
      <c r="AT285">
        <f t="shared" si="129"/>
        <v>0</v>
      </c>
      <c r="AU285">
        <f t="shared" si="130"/>
        <v>0</v>
      </c>
      <c r="AV285" s="113">
        <f t="shared" si="131"/>
        <v>1.8100000000000002E-2</v>
      </c>
      <c r="AW285" s="97">
        <f t="shared" si="132"/>
        <v>0</v>
      </c>
      <c r="AX285" s="114">
        <f t="shared" si="133"/>
        <v>0</v>
      </c>
      <c r="AY285" s="114">
        <f t="shared" si="134"/>
        <v>0</v>
      </c>
      <c r="AZ285" s="114">
        <f t="shared" si="135"/>
        <v>0</v>
      </c>
      <c r="BB285" s="115">
        <f t="shared" si="136"/>
        <v>0</v>
      </c>
      <c r="BC285" s="116">
        <f t="shared" si="137"/>
        <v>0</v>
      </c>
      <c r="BD285" s="116">
        <f t="shared" si="138"/>
        <v>0</v>
      </c>
      <c r="BE285" s="97">
        <f t="shared" si="139"/>
        <v>0</v>
      </c>
      <c r="BG285" s="114">
        <f t="shared" si="151"/>
        <v>0.3</v>
      </c>
      <c r="BH285" s="114">
        <f t="shared" si="140"/>
        <v>0</v>
      </c>
      <c r="BI285" s="114">
        <f t="shared" si="152"/>
        <v>0</v>
      </c>
      <c r="BJ285" s="114">
        <f t="shared" si="141"/>
        <v>0</v>
      </c>
      <c r="BK285" s="114">
        <f t="shared" si="153"/>
        <v>0</v>
      </c>
      <c r="BL285" s="114">
        <f t="shared" si="142"/>
        <v>0</v>
      </c>
      <c r="BM285" s="117">
        <f t="shared" si="143"/>
        <v>0.3</v>
      </c>
      <c r="BN285" s="114">
        <f t="shared" si="144"/>
        <v>0</v>
      </c>
      <c r="BO285" s="114">
        <f t="shared" si="154"/>
        <v>5.4299999999999999E-3</v>
      </c>
      <c r="BP285" s="114">
        <f t="shared" si="145"/>
        <v>0</v>
      </c>
      <c r="BQ285" s="114">
        <f t="shared" si="155"/>
        <v>0</v>
      </c>
      <c r="BR285" s="114">
        <f t="shared" si="146"/>
        <v>0</v>
      </c>
      <c r="BS285" s="114">
        <f t="shared" si="156"/>
        <v>5.4299999999999999E-3</v>
      </c>
      <c r="BT285" s="114">
        <f t="shared" si="147"/>
        <v>0</v>
      </c>
      <c r="BU285">
        <f t="shared" si="148"/>
        <v>0</v>
      </c>
      <c r="BW285" s="71">
        <f t="shared" si="149"/>
        <v>0</v>
      </c>
      <c r="BX285" s="70">
        <f t="shared" si="157"/>
        <v>0</v>
      </c>
      <c r="BY285" s="111">
        <f t="shared" si="158"/>
        <v>0</v>
      </c>
      <c r="BZ285" s="70">
        <f t="shared" si="159"/>
        <v>0</v>
      </c>
    </row>
    <row r="286" spans="1:78" ht="15">
      <c r="A286" t="str">
        <f t="shared" si="160"/>
        <v>970921</v>
      </c>
      <c r="B286" t="s">
        <v>239</v>
      </c>
      <c r="C286" t="s">
        <v>394</v>
      </c>
      <c r="D286" t="s">
        <v>240</v>
      </c>
      <c r="E286" t="s">
        <v>241</v>
      </c>
      <c r="G286" t="s">
        <v>345</v>
      </c>
      <c r="I286" t="s">
        <v>368</v>
      </c>
      <c r="J286" t="s">
        <v>369</v>
      </c>
      <c r="K286" s="119">
        <v>45412</v>
      </c>
      <c r="L286" s="111">
        <v>0.3</v>
      </c>
      <c r="M286" s="111">
        <v>0</v>
      </c>
      <c r="N286" s="111">
        <v>0</v>
      </c>
      <c r="O286" s="111">
        <v>0.3</v>
      </c>
      <c r="P286" s="111">
        <v>0.3</v>
      </c>
      <c r="Q286" s="111">
        <v>0</v>
      </c>
      <c r="R286" s="111">
        <v>0</v>
      </c>
      <c r="S286" s="111">
        <v>0.3</v>
      </c>
      <c r="T286" s="111">
        <v>5.4299999999999999E-3</v>
      </c>
      <c r="U286" s="111">
        <v>0</v>
      </c>
      <c r="V286" s="111">
        <v>0</v>
      </c>
      <c r="W286" s="111">
        <v>5.4299999999999999E-3</v>
      </c>
      <c r="X286" s="111">
        <v>0</v>
      </c>
      <c r="Y286" s="111">
        <v>0</v>
      </c>
      <c r="Z286" s="111">
        <v>0</v>
      </c>
      <c r="AA286" s="111">
        <v>0</v>
      </c>
      <c r="AB286" s="111">
        <v>0</v>
      </c>
      <c r="AC286" s="111">
        <v>0</v>
      </c>
      <c r="AD286" s="111">
        <v>0</v>
      </c>
      <c r="AE286" s="111">
        <v>0</v>
      </c>
      <c r="AF286" s="111">
        <v>0</v>
      </c>
      <c r="AG286" s="118">
        <v>0</v>
      </c>
      <c r="AI286" s="111">
        <v>0</v>
      </c>
      <c r="AJ286" s="111">
        <v>0</v>
      </c>
      <c r="AK286" s="111">
        <v>0</v>
      </c>
      <c r="AL286" s="111">
        <v>0</v>
      </c>
      <c r="AM286" s="111">
        <v>0</v>
      </c>
      <c r="AN286" s="111">
        <v>0</v>
      </c>
      <c r="AO286" s="111">
        <v>0</v>
      </c>
      <c r="AP286" s="111">
        <v>0</v>
      </c>
      <c r="AQ286" s="111">
        <v>0</v>
      </c>
      <c r="AR286" t="s">
        <v>394</v>
      </c>
      <c r="AS286">
        <f t="shared" si="150"/>
        <v>0</v>
      </c>
      <c r="AT286">
        <f t="shared" si="129"/>
        <v>0</v>
      </c>
      <c r="AU286">
        <f t="shared" si="130"/>
        <v>0</v>
      </c>
      <c r="AV286" s="113">
        <f t="shared" si="131"/>
        <v>1.8100000000000002E-2</v>
      </c>
      <c r="AW286" s="97">
        <f t="shared" si="132"/>
        <v>0</v>
      </c>
      <c r="AX286" s="114">
        <f t="shared" si="133"/>
        <v>0</v>
      </c>
      <c r="AY286" s="114">
        <f t="shared" si="134"/>
        <v>0</v>
      </c>
      <c r="AZ286" s="114">
        <f t="shared" si="135"/>
        <v>0</v>
      </c>
      <c r="BB286" s="115">
        <f t="shared" si="136"/>
        <v>0</v>
      </c>
      <c r="BC286" s="116">
        <f t="shared" si="137"/>
        <v>0</v>
      </c>
      <c r="BD286" s="116">
        <f t="shared" si="138"/>
        <v>0</v>
      </c>
      <c r="BE286" s="97">
        <f t="shared" si="139"/>
        <v>0</v>
      </c>
      <c r="BG286" s="114">
        <f t="shared" si="151"/>
        <v>0.3</v>
      </c>
      <c r="BH286" s="114">
        <f t="shared" si="140"/>
        <v>0</v>
      </c>
      <c r="BI286" s="114">
        <f t="shared" si="152"/>
        <v>0</v>
      </c>
      <c r="BJ286" s="114">
        <f t="shared" si="141"/>
        <v>0</v>
      </c>
      <c r="BK286" s="114">
        <f t="shared" si="153"/>
        <v>0</v>
      </c>
      <c r="BL286" s="114">
        <f t="shared" si="142"/>
        <v>0</v>
      </c>
      <c r="BM286" s="117">
        <f t="shared" si="143"/>
        <v>0.3</v>
      </c>
      <c r="BN286" s="114">
        <f t="shared" si="144"/>
        <v>0</v>
      </c>
      <c r="BO286" s="114">
        <f t="shared" si="154"/>
        <v>5.4299999999999999E-3</v>
      </c>
      <c r="BP286" s="114">
        <f t="shared" si="145"/>
        <v>0</v>
      </c>
      <c r="BQ286" s="114">
        <f t="shared" si="155"/>
        <v>0</v>
      </c>
      <c r="BR286" s="114">
        <f t="shared" si="146"/>
        <v>0</v>
      </c>
      <c r="BS286" s="114">
        <f t="shared" si="156"/>
        <v>5.4299999999999999E-3</v>
      </c>
      <c r="BT286" s="114">
        <f t="shared" si="147"/>
        <v>0</v>
      </c>
      <c r="BU286">
        <f t="shared" si="148"/>
        <v>0</v>
      </c>
      <c r="BW286" s="71">
        <f t="shared" si="149"/>
        <v>0</v>
      </c>
      <c r="BX286" s="70">
        <f t="shared" si="157"/>
        <v>0</v>
      </c>
      <c r="BY286" s="111">
        <f t="shared" si="158"/>
        <v>0</v>
      </c>
      <c r="BZ286" s="70">
        <f t="shared" si="159"/>
        <v>0</v>
      </c>
    </row>
    <row r="287" spans="1:78" ht="15">
      <c r="A287" t="str">
        <f t="shared" si="160"/>
        <v>970921</v>
      </c>
      <c r="B287" t="s">
        <v>239</v>
      </c>
      <c r="C287" t="s">
        <v>394</v>
      </c>
      <c r="D287" t="s">
        <v>240</v>
      </c>
      <c r="E287" t="s">
        <v>241</v>
      </c>
      <c r="G287" t="s">
        <v>345</v>
      </c>
      <c r="I287" t="s">
        <v>370</v>
      </c>
      <c r="J287" t="s">
        <v>371</v>
      </c>
      <c r="K287" s="119">
        <v>45443</v>
      </c>
      <c r="L287" s="111">
        <v>0.3</v>
      </c>
      <c r="M287" s="111">
        <v>0</v>
      </c>
      <c r="N287" s="111">
        <v>0</v>
      </c>
      <c r="O287" s="111">
        <v>0.3</v>
      </c>
      <c r="P287" s="111">
        <v>0.3</v>
      </c>
      <c r="Q287" s="111">
        <v>0</v>
      </c>
      <c r="R287" s="111">
        <v>0</v>
      </c>
      <c r="S287" s="111">
        <v>0.3</v>
      </c>
      <c r="T287" s="111">
        <v>5.4299999999999999E-3</v>
      </c>
      <c r="U287" s="111">
        <v>0</v>
      </c>
      <c r="V287" s="111">
        <v>0</v>
      </c>
      <c r="W287" s="111">
        <v>5.4299999999999999E-3</v>
      </c>
      <c r="X287" s="111">
        <v>0</v>
      </c>
      <c r="Y287" s="111">
        <v>0</v>
      </c>
      <c r="Z287" s="111">
        <v>0</v>
      </c>
      <c r="AA287" s="111">
        <v>0</v>
      </c>
      <c r="AB287" s="111">
        <v>0</v>
      </c>
      <c r="AC287" s="111">
        <v>0</v>
      </c>
      <c r="AD287" s="111">
        <v>0</v>
      </c>
      <c r="AE287" s="111">
        <v>0</v>
      </c>
      <c r="AF287" s="111">
        <v>0</v>
      </c>
      <c r="AG287" s="118">
        <v>0</v>
      </c>
      <c r="AI287" s="111">
        <v>0</v>
      </c>
      <c r="AJ287" s="111">
        <v>0</v>
      </c>
      <c r="AK287" s="111">
        <v>0</v>
      </c>
      <c r="AL287" s="111">
        <v>0</v>
      </c>
      <c r="AM287" s="111">
        <v>0</v>
      </c>
      <c r="AN287" s="111">
        <v>0</v>
      </c>
      <c r="AO287" s="111">
        <v>0</v>
      </c>
      <c r="AP287" s="111">
        <v>0</v>
      </c>
      <c r="AQ287" s="111">
        <v>0</v>
      </c>
      <c r="AR287" t="s">
        <v>394</v>
      </c>
      <c r="AS287">
        <f t="shared" si="150"/>
        <v>0</v>
      </c>
      <c r="AT287">
        <f t="shared" si="129"/>
        <v>0</v>
      </c>
      <c r="AU287">
        <f t="shared" si="130"/>
        <v>0</v>
      </c>
      <c r="AV287" s="113">
        <f t="shared" si="131"/>
        <v>1.8100000000000002E-2</v>
      </c>
      <c r="AW287" s="97">
        <f t="shared" si="132"/>
        <v>0</v>
      </c>
      <c r="AX287" s="114">
        <f t="shared" si="133"/>
        <v>0</v>
      </c>
      <c r="AY287" s="114">
        <f t="shared" si="134"/>
        <v>0</v>
      </c>
      <c r="AZ287" s="114">
        <f t="shared" si="135"/>
        <v>0</v>
      </c>
      <c r="BB287" s="115">
        <f t="shared" si="136"/>
        <v>0</v>
      </c>
      <c r="BC287" s="116">
        <f t="shared" si="137"/>
        <v>0</v>
      </c>
      <c r="BD287" s="116">
        <f t="shared" si="138"/>
        <v>0</v>
      </c>
      <c r="BE287" s="97">
        <f t="shared" si="139"/>
        <v>0</v>
      </c>
      <c r="BG287" s="114">
        <f t="shared" si="151"/>
        <v>0.3</v>
      </c>
      <c r="BH287" s="114">
        <f t="shared" si="140"/>
        <v>0</v>
      </c>
      <c r="BI287" s="114">
        <f t="shared" si="152"/>
        <v>0</v>
      </c>
      <c r="BJ287" s="114">
        <f t="shared" si="141"/>
        <v>0</v>
      </c>
      <c r="BK287" s="114">
        <f t="shared" si="153"/>
        <v>0</v>
      </c>
      <c r="BL287" s="114">
        <f t="shared" si="142"/>
        <v>0</v>
      </c>
      <c r="BM287" s="117">
        <f t="shared" si="143"/>
        <v>0.3</v>
      </c>
      <c r="BN287" s="114">
        <f t="shared" si="144"/>
        <v>0</v>
      </c>
      <c r="BO287" s="114">
        <f t="shared" si="154"/>
        <v>5.4299999999999999E-3</v>
      </c>
      <c r="BP287" s="114">
        <f t="shared" si="145"/>
        <v>0</v>
      </c>
      <c r="BQ287" s="114">
        <f t="shared" si="155"/>
        <v>0</v>
      </c>
      <c r="BR287" s="114">
        <f t="shared" si="146"/>
        <v>0</v>
      </c>
      <c r="BS287" s="114">
        <f t="shared" si="156"/>
        <v>5.4299999999999999E-3</v>
      </c>
      <c r="BT287" s="114">
        <f t="shared" si="147"/>
        <v>0</v>
      </c>
      <c r="BU287">
        <f t="shared" si="148"/>
        <v>0</v>
      </c>
      <c r="BW287" s="71">
        <f t="shared" si="149"/>
        <v>0</v>
      </c>
      <c r="BX287" s="70">
        <f t="shared" si="157"/>
        <v>0</v>
      </c>
      <c r="BY287" s="111">
        <f t="shared" si="158"/>
        <v>0</v>
      </c>
      <c r="BZ287" s="70">
        <f t="shared" si="159"/>
        <v>0</v>
      </c>
    </row>
    <row r="288" spans="1:78" ht="15">
      <c r="A288" t="str">
        <f t="shared" si="160"/>
        <v>970921</v>
      </c>
      <c r="B288" t="s">
        <v>239</v>
      </c>
      <c r="C288" t="s">
        <v>394</v>
      </c>
      <c r="D288" t="s">
        <v>240</v>
      </c>
      <c r="E288" t="s">
        <v>241</v>
      </c>
      <c r="G288" t="s">
        <v>345</v>
      </c>
      <c r="I288" t="s">
        <v>349</v>
      </c>
      <c r="J288" t="s">
        <v>349</v>
      </c>
      <c r="K288" s="119">
        <v>45471</v>
      </c>
      <c r="L288" s="111">
        <v>0.3</v>
      </c>
      <c r="M288" s="111">
        <v>0</v>
      </c>
      <c r="N288" s="111">
        <v>0</v>
      </c>
      <c r="O288" s="111">
        <v>0.3</v>
      </c>
      <c r="P288" s="111">
        <v>0.3</v>
      </c>
      <c r="Q288" s="111">
        <v>0</v>
      </c>
      <c r="R288" s="111">
        <v>0</v>
      </c>
      <c r="S288" s="111">
        <v>0.3</v>
      </c>
      <c r="T288" s="111">
        <v>5.4299999999999999E-3</v>
      </c>
      <c r="U288" s="111">
        <v>0</v>
      </c>
      <c r="V288" s="111">
        <v>0</v>
      </c>
      <c r="W288" s="111">
        <v>5.4299999999999999E-3</v>
      </c>
      <c r="X288" s="111">
        <v>0</v>
      </c>
      <c r="Y288" s="111">
        <v>0</v>
      </c>
      <c r="Z288" s="111">
        <v>0</v>
      </c>
      <c r="AA288" s="111">
        <v>0</v>
      </c>
      <c r="AB288" s="111">
        <v>0</v>
      </c>
      <c r="AC288" s="111">
        <v>0</v>
      </c>
      <c r="AD288" s="111">
        <v>0</v>
      </c>
      <c r="AE288" s="111">
        <v>0</v>
      </c>
      <c r="AF288" s="111">
        <v>0</v>
      </c>
      <c r="AG288" s="118">
        <v>0</v>
      </c>
      <c r="AI288" s="111">
        <v>0</v>
      </c>
      <c r="AJ288" s="111">
        <v>0</v>
      </c>
      <c r="AK288" s="111">
        <v>0</v>
      </c>
      <c r="AL288" s="111">
        <v>0</v>
      </c>
      <c r="AM288" s="111">
        <v>0</v>
      </c>
      <c r="AN288" s="111">
        <v>0</v>
      </c>
      <c r="AO288" s="111">
        <v>0</v>
      </c>
      <c r="AP288" s="111">
        <v>0</v>
      </c>
      <c r="AQ288" s="111">
        <v>0</v>
      </c>
      <c r="AR288" t="s">
        <v>394</v>
      </c>
      <c r="AS288">
        <f t="shared" si="150"/>
        <v>0</v>
      </c>
      <c r="AT288">
        <f t="shared" si="129"/>
        <v>0</v>
      </c>
      <c r="AU288">
        <f t="shared" si="130"/>
        <v>0</v>
      </c>
      <c r="AV288" s="113">
        <f t="shared" si="131"/>
        <v>1.8100000000000002E-2</v>
      </c>
      <c r="AW288" s="97">
        <f t="shared" si="132"/>
        <v>0</v>
      </c>
      <c r="AX288" s="114">
        <f t="shared" si="133"/>
        <v>0</v>
      </c>
      <c r="AY288" s="114">
        <f t="shared" si="134"/>
        <v>0</v>
      </c>
      <c r="AZ288" s="114">
        <f t="shared" si="135"/>
        <v>0</v>
      </c>
      <c r="BB288" s="115">
        <f t="shared" si="136"/>
        <v>0</v>
      </c>
      <c r="BC288" s="116">
        <f t="shared" si="137"/>
        <v>0</v>
      </c>
      <c r="BD288" s="116">
        <f t="shared" si="138"/>
        <v>0</v>
      </c>
      <c r="BE288" s="97">
        <f t="shared" si="139"/>
        <v>0</v>
      </c>
      <c r="BG288" s="114">
        <f t="shared" si="151"/>
        <v>0.3</v>
      </c>
      <c r="BH288" s="114">
        <f t="shared" si="140"/>
        <v>0</v>
      </c>
      <c r="BI288" s="114">
        <f t="shared" si="152"/>
        <v>0</v>
      </c>
      <c r="BJ288" s="114">
        <f t="shared" si="141"/>
        <v>0</v>
      </c>
      <c r="BK288" s="114">
        <f t="shared" si="153"/>
        <v>0</v>
      </c>
      <c r="BL288" s="114">
        <f t="shared" si="142"/>
        <v>0</v>
      </c>
      <c r="BM288" s="117">
        <f t="shared" si="143"/>
        <v>0.3</v>
      </c>
      <c r="BN288" s="114">
        <f t="shared" si="144"/>
        <v>0</v>
      </c>
      <c r="BO288" s="114">
        <f t="shared" si="154"/>
        <v>5.4299999999999999E-3</v>
      </c>
      <c r="BP288" s="114">
        <f t="shared" si="145"/>
        <v>0</v>
      </c>
      <c r="BQ288" s="114">
        <f t="shared" si="155"/>
        <v>0</v>
      </c>
      <c r="BR288" s="114">
        <f t="shared" si="146"/>
        <v>0</v>
      </c>
      <c r="BS288" s="114">
        <f t="shared" si="156"/>
        <v>5.4299999999999999E-3</v>
      </c>
      <c r="BT288" s="114">
        <f t="shared" si="147"/>
        <v>0</v>
      </c>
      <c r="BU288">
        <f t="shared" si="148"/>
        <v>0</v>
      </c>
      <c r="BW288" s="71">
        <f t="shared" si="149"/>
        <v>0</v>
      </c>
      <c r="BX288" s="70">
        <f t="shared" si="157"/>
        <v>0</v>
      </c>
      <c r="BY288" s="111">
        <f t="shared" si="158"/>
        <v>0</v>
      </c>
      <c r="BZ288" s="70">
        <f t="shared" si="159"/>
        <v>0</v>
      </c>
    </row>
    <row r="289" spans="1:78" ht="15">
      <c r="A289" t="str">
        <f t="shared" si="160"/>
        <v>970921</v>
      </c>
      <c r="B289" t="s">
        <v>239</v>
      </c>
      <c r="C289" t="s">
        <v>394</v>
      </c>
      <c r="D289" t="s">
        <v>240</v>
      </c>
      <c r="E289" t="s">
        <v>241</v>
      </c>
      <c r="G289" t="s">
        <v>345</v>
      </c>
      <c r="I289" t="s">
        <v>372</v>
      </c>
      <c r="J289" t="s">
        <v>372</v>
      </c>
      <c r="K289" s="119">
        <v>45504</v>
      </c>
      <c r="L289" s="111">
        <v>0.3</v>
      </c>
      <c r="M289" s="111">
        <v>0</v>
      </c>
      <c r="N289" s="111">
        <v>0</v>
      </c>
      <c r="O289" s="111">
        <v>0.3</v>
      </c>
      <c r="P289" s="111">
        <v>0.3</v>
      </c>
      <c r="Q289" s="111">
        <v>0</v>
      </c>
      <c r="R289" s="111">
        <v>0</v>
      </c>
      <c r="S289" s="111">
        <v>0.3</v>
      </c>
      <c r="T289" s="111">
        <v>5.4299999999999999E-3</v>
      </c>
      <c r="U289" s="111">
        <v>0</v>
      </c>
      <c r="V289" s="111">
        <v>0</v>
      </c>
      <c r="W289" s="111">
        <v>5.4299999999999999E-3</v>
      </c>
      <c r="X289" s="111">
        <v>0</v>
      </c>
      <c r="Y289" s="111">
        <v>0</v>
      </c>
      <c r="Z289" s="111">
        <v>0</v>
      </c>
      <c r="AA289" s="111">
        <v>0</v>
      </c>
      <c r="AB289" s="111">
        <v>0</v>
      </c>
      <c r="AC289" s="111">
        <v>0</v>
      </c>
      <c r="AD289" s="111">
        <v>0</v>
      </c>
      <c r="AE289" s="111">
        <v>0</v>
      </c>
      <c r="AF289" s="111">
        <v>0</v>
      </c>
      <c r="AG289" s="118">
        <v>0</v>
      </c>
      <c r="AI289" s="111">
        <v>0</v>
      </c>
      <c r="AJ289" s="111">
        <v>0</v>
      </c>
      <c r="AK289" s="111">
        <v>0</v>
      </c>
      <c r="AL289" s="111">
        <v>0</v>
      </c>
      <c r="AM289" s="111">
        <v>0</v>
      </c>
      <c r="AN289" s="111">
        <v>0</v>
      </c>
      <c r="AO289" s="111">
        <v>0</v>
      </c>
      <c r="AP289" s="111">
        <v>0</v>
      </c>
      <c r="AQ289" s="111">
        <v>0</v>
      </c>
      <c r="AR289" t="s">
        <v>394</v>
      </c>
      <c r="AS289">
        <f t="shared" si="150"/>
        <v>0</v>
      </c>
      <c r="AT289">
        <f t="shared" si="129"/>
        <v>0</v>
      </c>
      <c r="AU289">
        <f t="shared" si="130"/>
        <v>0</v>
      </c>
      <c r="AV289" s="113">
        <f t="shared" si="131"/>
        <v>1.8100000000000002E-2</v>
      </c>
      <c r="AW289" s="97">
        <f t="shared" si="132"/>
        <v>0</v>
      </c>
      <c r="AX289" s="114">
        <f t="shared" si="133"/>
        <v>0</v>
      </c>
      <c r="AY289" s="114">
        <f t="shared" si="134"/>
        <v>0</v>
      </c>
      <c r="AZ289" s="114">
        <f t="shared" si="135"/>
        <v>0</v>
      </c>
      <c r="BB289" s="115">
        <f t="shared" si="136"/>
        <v>0</v>
      </c>
      <c r="BC289" s="116">
        <f t="shared" si="137"/>
        <v>0</v>
      </c>
      <c r="BD289" s="116">
        <f t="shared" si="138"/>
        <v>0</v>
      </c>
      <c r="BE289" s="97">
        <f t="shared" si="139"/>
        <v>0</v>
      </c>
      <c r="BG289" s="114">
        <f t="shared" si="151"/>
        <v>0.3</v>
      </c>
      <c r="BH289" s="114">
        <f t="shared" si="140"/>
        <v>0</v>
      </c>
      <c r="BI289" s="114">
        <f t="shared" si="152"/>
        <v>0</v>
      </c>
      <c r="BJ289" s="114">
        <f t="shared" si="141"/>
        <v>0</v>
      </c>
      <c r="BK289" s="114">
        <f t="shared" si="153"/>
        <v>0</v>
      </c>
      <c r="BL289" s="114">
        <f t="shared" si="142"/>
        <v>0</v>
      </c>
      <c r="BM289" s="117">
        <f t="shared" si="143"/>
        <v>0.3</v>
      </c>
      <c r="BN289" s="114">
        <f t="shared" si="144"/>
        <v>0</v>
      </c>
      <c r="BO289" s="114">
        <f t="shared" si="154"/>
        <v>5.4299999999999999E-3</v>
      </c>
      <c r="BP289" s="114">
        <f t="shared" si="145"/>
        <v>0</v>
      </c>
      <c r="BQ289" s="114">
        <f t="shared" si="155"/>
        <v>0</v>
      </c>
      <c r="BR289" s="114">
        <f t="shared" si="146"/>
        <v>0</v>
      </c>
      <c r="BS289" s="114">
        <f t="shared" si="156"/>
        <v>5.4299999999999999E-3</v>
      </c>
      <c r="BT289" s="114">
        <f t="shared" si="147"/>
        <v>0</v>
      </c>
      <c r="BU289">
        <f t="shared" si="148"/>
        <v>0</v>
      </c>
      <c r="BW289" s="71">
        <f t="shared" si="149"/>
        <v>0</v>
      </c>
      <c r="BX289" s="70">
        <f t="shared" si="157"/>
        <v>0</v>
      </c>
      <c r="BY289" s="111">
        <f t="shared" si="158"/>
        <v>0</v>
      </c>
      <c r="BZ289" s="70">
        <f t="shared" si="159"/>
        <v>0</v>
      </c>
    </row>
    <row r="290" spans="1:78" ht="15">
      <c r="A290" t="str">
        <f t="shared" si="160"/>
        <v>970921</v>
      </c>
      <c r="B290" t="s">
        <v>239</v>
      </c>
      <c r="C290" t="s">
        <v>394</v>
      </c>
      <c r="D290" t="s">
        <v>240</v>
      </c>
      <c r="E290" t="s">
        <v>241</v>
      </c>
      <c r="G290" t="s">
        <v>345</v>
      </c>
      <c r="I290" t="s">
        <v>373</v>
      </c>
      <c r="J290" t="s">
        <v>373</v>
      </c>
      <c r="K290" s="119">
        <v>45534</v>
      </c>
      <c r="L290" s="111">
        <v>0.3</v>
      </c>
      <c r="M290" s="111">
        <v>0</v>
      </c>
      <c r="N290" s="111">
        <v>0</v>
      </c>
      <c r="O290" s="111">
        <v>0.3</v>
      </c>
      <c r="P290" s="111">
        <v>0.3</v>
      </c>
      <c r="Q290" s="111">
        <v>0</v>
      </c>
      <c r="R290" s="111">
        <v>0</v>
      </c>
      <c r="S290" s="111">
        <v>0.3</v>
      </c>
      <c r="T290" s="111">
        <v>5.4299999999999999E-3</v>
      </c>
      <c r="U290" s="111">
        <v>0</v>
      </c>
      <c r="V290" s="111">
        <v>0</v>
      </c>
      <c r="W290" s="111">
        <v>5.4299999999999999E-3</v>
      </c>
      <c r="X290" s="111">
        <v>0</v>
      </c>
      <c r="Y290" s="111">
        <v>0</v>
      </c>
      <c r="Z290" s="111">
        <v>0</v>
      </c>
      <c r="AA290" s="111">
        <v>0</v>
      </c>
      <c r="AB290" s="111">
        <v>0</v>
      </c>
      <c r="AC290" s="111">
        <v>0</v>
      </c>
      <c r="AD290" s="111">
        <v>0</v>
      </c>
      <c r="AE290" s="111">
        <v>0</v>
      </c>
      <c r="AF290" s="111">
        <v>0</v>
      </c>
      <c r="AG290" s="118">
        <v>0</v>
      </c>
      <c r="AI290" s="111">
        <v>0</v>
      </c>
      <c r="AJ290" s="111">
        <v>0</v>
      </c>
      <c r="AK290" s="111">
        <v>0</v>
      </c>
      <c r="AL290" s="111">
        <v>0</v>
      </c>
      <c r="AM290" s="111">
        <v>0</v>
      </c>
      <c r="AN290" s="111">
        <v>0</v>
      </c>
      <c r="AO290" s="111">
        <v>0</v>
      </c>
      <c r="AP290" s="111">
        <v>0</v>
      </c>
      <c r="AQ290" s="111">
        <v>0</v>
      </c>
      <c r="AR290" t="s">
        <v>394</v>
      </c>
      <c r="AS290">
        <f t="shared" si="150"/>
        <v>0</v>
      </c>
      <c r="AT290">
        <f t="shared" si="129"/>
        <v>0</v>
      </c>
      <c r="AU290">
        <f t="shared" si="130"/>
        <v>0</v>
      </c>
      <c r="AV290" s="113">
        <f t="shared" si="131"/>
        <v>1.8100000000000002E-2</v>
      </c>
      <c r="AW290" s="97">
        <f t="shared" si="132"/>
        <v>0</v>
      </c>
      <c r="AX290" s="114">
        <f t="shared" si="133"/>
        <v>0</v>
      </c>
      <c r="AY290" s="114">
        <f t="shared" si="134"/>
        <v>0</v>
      </c>
      <c r="AZ290" s="114">
        <f t="shared" si="135"/>
        <v>0</v>
      </c>
      <c r="BB290" s="115">
        <f t="shared" si="136"/>
        <v>0</v>
      </c>
      <c r="BC290" s="116">
        <f t="shared" si="137"/>
        <v>0</v>
      </c>
      <c r="BD290" s="116">
        <f t="shared" si="138"/>
        <v>0</v>
      </c>
      <c r="BE290" s="97">
        <f t="shared" si="139"/>
        <v>0</v>
      </c>
      <c r="BG290" s="114">
        <f t="shared" si="151"/>
        <v>0.3</v>
      </c>
      <c r="BH290" s="114">
        <f t="shared" si="140"/>
        <v>0</v>
      </c>
      <c r="BI290" s="114">
        <f t="shared" si="152"/>
        <v>0</v>
      </c>
      <c r="BJ290" s="114">
        <f t="shared" si="141"/>
        <v>0</v>
      </c>
      <c r="BK290" s="114">
        <f t="shared" si="153"/>
        <v>0</v>
      </c>
      <c r="BL290" s="114">
        <f t="shared" si="142"/>
        <v>0</v>
      </c>
      <c r="BM290" s="117">
        <f t="shared" si="143"/>
        <v>0.3</v>
      </c>
      <c r="BN290" s="114">
        <f t="shared" si="144"/>
        <v>0</v>
      </c>
      <c r="BO290" s="114">
        <f t="shared" si="154"/>
        <v>5.4299999999999999E-3</v>
      </c>
      <c r="BP290" s="114">
        <f t="shared" si="145"/>
        <v>0</v>
      </c>
      <c r="BQ290" s="114">
        <f t="shared" si="155"/>
        <v>0</v>
      </c>
      <c r="BR290" s="114">
        <f t="shared" si="146"/>
        <v>0</v>
      </c>
      <c r="BS290" s="114">
        <f t="shared" si="156"/>
        <v>5.4299999999999999E-3</v>
      </c>
      <c r="BT290" s="114">
        <f t="shared" si="147"/>
        <v>0</v>
      </c>
      <c r="BU290">
        <f t="shared" si="148"/>
        <v>0</v>
      </c>
      <c r="BW290" s="71">
        <f t="shared" si="149"/>
        <v>0</v>
      </c>
      <c r="BX290" s="70">
        <f t="shared" si="157"/>
        <v>0</v>
      </c>
      <c r="BY290" s="111">
        <f t="shared" si="158"/>
        <v>0</v>
      </c>
      <c r="BZ290" s="70">
        <f t="shared" si="159"/>
        <v>0</v>
      </c>
    </row>
    <row r="291" spans="1:78" ht="15">
      <c r="A291" t="str">
        <f t="shared" si="160"/>
        <v>970921</v>
      </c>
      <c r="B291" t="s">
        <v>239</v>
      </c>
      <c r="C291" t="s">
        <v>394</v>
      </c>
      <c r="D291" t="s">
        <v>240</v>
      </c>
      <c r="E291" t="s">
        <v>241</v>
      </c>
      <c r="G291" t="s">
        <v>345</v>
      </c>
      <c r="I291" t="s">
        <v>350</v>
      </c>
      <c r="J291" t="s">
        <v>350</v>
      </c>
      <c r="K291" s="119">
        <v>45565</v>
      </c>
      <c r="L291" s="111">
        <v>0.28000000000000003</v>
      </c>
      <c r="M291" s="111">
        <v>0</v>
      </c>
      <c r="N291" s="111">
        <v>0</v>
      </c>
      <c r="O291" s="111">
        <v>0.28000000000000003</v>
      </c>
      <c r="P291" s="111">
        <v>0.28000000000000003</v>
      </c>
      <c r="Q291" s="111">
        <v>0</v>
      </c>
      <c r="R291" s="111">
        <v>0</v>
      </c>
      <c r="S291" s="111">
        <v>0.28000000000000003</v>
      </c>
      <c r="T291" s="111">
        <v>5.0679999999999996E-3</v>
      </c>
      <c r="U291" s="111">
        <v>0</v>
      </c>
      <c r="V291" s="111">
        <v>0</v>
      </c>
      <c r="W291" s="111">
        <v>5.0679999999999996E-3</v>
      </c>
      <c r="X291" s="111">
        <v>0</v>
      </c>
      <c r="Y291" s="111">
        <v>0</v>
      </c>
      <c r="Z291" s="111">
        <v>0</v>
      </c>
      <c r="AA291" s="111">
        <v>0</v>
      </c>
      <c r="AB291" s="111">
        <v>0</v>
      </c>
      <c r="AC291" s="111">
        <v>0</v>
      </c>
      <c r="AD291" s="111">
        <v>0</v>
      </c>
      <c r="AE291" s="111">
        <v>0</v>
      </c>
      <c r="AF291" s="111">
        <v>0</v>
      </c>
      <c r="AG291" s="118">
        <v>0</v>
      </c>
      <c r="AI291" s="111">
        <v>0</v>
      </c>
      <c r="AJ291" s="111">
        <v>0</v>
      </c>
      <c r="AK291" s="111">
        <v>0</v>
      </c>
      <c r="AL291" s="111">
        <v>0</v>
      </c>
      <c r="AM291" s="111">
        <v>0</v>
      </c>
      <c r="AN291" s="111">
        <v>0</v>
      </c>
      <c r="AO291" s="111">
        <v>0</v>
      </c>
      <c r="AP291" s="111">
        <v>0</v>
      </c>
      <c r="AQ291" s="111">
        <v>0</v>
      </c>
      <c r="AR291" t="s">
        <v>394</v>
      </c>
      <c r="AS291">
        <f t="shared" si="150"/>
        <v>0</v>
      </c>
      <c r="AT291">
        <f t="shared" si="129"/>
        <v>0</v>
      </c>
      <c r="AU291">
        <f t="shared" si="130"/>
        <v>0</v>
      </c>
      <c r="AV291" s="113">
        <f t="shared" si="131"/>
        <v>1.8099999999999998E-2</v>
      </c>
      <c r="AW291" s="97">
        <f t="shared" si="132"/>
        <v>0</v>
      </c>
      <c r="AX291" s="114">
        <f t="shared" si="133"/>
        <v>0</v>
      </c>
      <c r="AY291" s="114">
        <f t="shared" si="134"/>
        <v>0</v>
      </c>
      <c r="AZ291" s="114">
        <f t="shared" si="135"/>
        <v>0</v>
      </c>
      <c r="BB291" s="115">
        <f t="shared" si="136"/>
        <v>0</v>
      </c>
      <c r="BC291" s="116">
        <f t="shared" si="137"/>
        <v>0</v>
      </c>
      <c r="BD291" s="116">
        <f t="shared" si="138"/>
        <v>0</v>
      </c>
      <c r="BE291" s="97">
        <f t="shared" si="139"/>
        <v>0</v>
      </c>
      <c r="BG291" s="114">
        <f t="shared" si="151"/>
        <v>0.28000000000000003</v>
      </c>
      <c r="BH291" s="114">
        <f t="shared" si="140"/>
        <v>0</v>
      </c>
      <c r="BI291" s="114">
        <f t="shared" si="152"/>
        <v>0</v>
      </c>
      <c r="BJ291" s="114">
        <f t="shared" si="141"/>
        <v>0</v>
      </c>
      <c r="BK291" s="114">
        <f t="shared" si="153"/>
        <v>0</v>
      </c>
      <c r="BL291" s="114">
        <f t="shared" si="142"/>
        <v>0</v>
      </c>
      <c r="BM291" s="117">
        <f t="shared" si="143"/>
        <v>0.28000000000000003</v>
      </c>
      <c r="BN291" s="114">
        <f t="shared" si="144"/>
        <v>0</v>
      </c>
      <c r="BO291" s="114">
        <f t="shared" si="154"/>
        <v>5.0679999999999996E-3</v>
      </c>
      <c r="BP291" s="114">
        <f t="shared" si="145"/>
        <v>0</v>
      </c>
      <c r="BQ291" s="114">
        <f t="shared" si="155"/>
        <v>0</v>
      </c>
      <c r="BR291" s="114">
        <f t="shared" si="146"/>
        <v>0</v>
      </c>
      <c r="BS291" s="114">
        <f t="shared" si="156"/>
        <v>5.0679999999999996E-3</v>
      </c>
      <c r="BT291" s="114">
        <f t="shared" si="147"/>
        <v>0</v>
      </c>
      <c r="BU291">
        <f t="shared" si="148"/>
        <v>0</v>
      </c>
      <c r="BW291" s="71">
        <f t="shared" si="149"/>
        <v>0</v>
      </c>
      <c r="BX291" s="70">
        <f t="shared" si="157"/>
        <v>0</v>
      </c>
      <c r="BY291" s="111">
        <f t="shared" si="158"/>
        <v>0</v>
      </c>
      <c r="BZ291" s="70">
        <f t="shared" si="159"/>
        <v>0</v>
      </c>
    </row>
    <row r="292" spans="1:78" ht="15">
      <c r="A292" t="str">
        <f t="shared" si="160"/>
        <v>970921</v>
      </c>
      <c r="B292" t="s">
        <v>239</v>
      </c>
      <c r="C292" t="s">
        <v>394</v>
      </c>
      <c r="D292" t="s">
        <v>240</v>
      </c>
      <c r="E292" t="s">
        <v>241</v>
      </c>
      <c r="G292" t="s">
        <v>345</v>
      </c>
      <c r="I292" t="s">
        <v>374</v>
      </c>
      <c r="J292" t="s">
        <v>374</v>
      </c>
      <c r="K292" s="119">
        <v>45596</v>
      </c>
      <c r="L292" s="111">
        <v>0.28000000000000003</v>
      </c>
      <c r="M292" s="111">
        <v>0</v>
      </c>
      <c r="N292" s="111">
        <v>0</v>
      </c>
      <c r="O292" s="111">
        <v>0.28000000000000003</v>
      </c>
      <c r="P292" s="111">
        <v>0.28000000000000003</v>
      </c>
      <c r="Q292" s="111">
        <v>0</v>
      </c>
      <c r="R292" s="111">
        <v>0</v>
      </c>
      <c r="S292" s="111">
        <v>0.28000000000000003</v>
      </c>
      <c r="T292" s="111">
        <v>5.0679999999999996E-3</v>
      </c>
      <c r="U292" s="111">
        <v>0</v>
      </c>
      <c r="V292" s="111">
        <v>0</v>
      </c>
      <c r="W292" s="111">
        <v>5.0679999999999996E-3</v>
      </c>
      <c r="X292" s="111">
        <v>0</v>
      </c>
      <c r="Y292" s="111">
        <v>0</v>
      </c>
      <c r="Z292" s="111">
        <v>0</v>
      </c>
      <c r="AA292" s="111">
        <v>0</v>
      </c>
      <c r="AB292" s="111">
        <v>0</v>
      </c>
      <c r="AC292" s="111">
        <v>0</v>
      </c>
      <c r="AD292" s="111">
        <v>0</v>
      </c>
      <c r="AE292" s="111">
        <v>0</v>
      </c>
      <c r="AF292" s="111">
        <v>0</v>
      </c>
      <c r="AG292" s="118">
        <v>0</v>
      </c>
      <c r="AI292" s="111">
        <v>0</v>
      </c>
      <c r="AJ292" s="111">
        <v>0</v>
      </c>
      <c r="AK292" s="111">
        <v>0</v>
      </c>
      <c r="AL292" s="111">
        <v>0</v>
      </c>
      <c r="AM292" s="111">
        <v>0</v>
      </c>
      <c r="AN292" s="111">
        <v>0</v>
      </c>
      <c r="AO292" s="111">
        <v>0</v>
      </c>
      <c r="AP292" s="111">
        <v>0</v>
      </c>
      <c r="AQ292" s="111">
        <v>0</v>
      </c>
      <c r="AR292" t="s">
        <v>394</v>
      </c>
      <c r="AS292">
        <f t="shared" si="150"/>
        <v>0</v>
      </c>
      <c r="AT292">
        <f t="shared" si="129"/>
        <v>0</v>
      </c>
      <c r="AU292">
        <f t="shared" si="130"/>
        <v>0</v>
      </c>
      <c r="AV292" s="113">
        <f t="shared" si="131"/>
        <v>1.8099999999999998E-2</v>
      </c>
      <c r="AW292" s="97">
        <f t="shared" si="132"/>
        <v>0</v>
      </c>
      <c r="AX292" s="114">
        <f t="shared" si="133"/>
        <v>0</v>
      </c>
      <c r="AY292" s="114">
        <f t="shared" si="134"/>
        <v>0</v>
      </c>
      <c r="AZ292" s="114">
        <f t="shared" si="135"/>
        <v>0</v>
      </c>
      <c r="BB292" s="115">
        <f t="shared" si="136"/>
        <v>0</v>
      </c>
      <c r="BC292" s="116">
        <f t="shared" si="137"/>
        <v>0</v>
      </c>
      <c r="BD292" s="116">
        <f t="shared" si="138"/>
        <v>0</v>
      </c>
      <c r="BE292" s="97">
        <f t="shared" si="139"/>
        <v>0</v>
      </c>
      <c r="BG292" s="114">
        <f t="shared" si="151"/>
        <v>0.28000000000000003</v>
      </c>
      <c r="BH292" s="114">
        <f t="shared" si="140"/>
        <v>0</v>
      </c>
      <c r="BI292" s="114">
        <f t="shared" si="152"/>
        <v>0</v>
      </c>
      <c r="BJ292" s="114">
        <f t="shared" si="141"/>
        <v>0</v>
      </c>
      <c r="BK292" s="114">
        <f t="shared" si="153"/>
        <v>0</v>
      </c>
      <c r="BL292" s="114">
        <f t="shared" si="142"/>
        <v>0</v>
      </c>
      <c r="BM292" s="117">
        <f t="shared" si="143"/>
        <v>0.28000000000000003</v>
      </c>
      <c r="BN292" s="114">
        <f t="shared" si="144"/>
        <v>0</v>
      </c>
      <c r="BO292" s="114">
        <f t="shared" si="154"/>
        <v>5.0679999999999996E-3</v>
      </c>
      <c r="BP292" s="114">
        <f t="shared" si="145"/>
        <v>0</v>
      </c>
      <c r="BQ292" s="114">
        <f t="shared" si="155"/>
        <v>0</v>
      </c>
      <c r="BR292" s="114">
        <f t="shared" si="146"/>
        <v>0</v>
      </c>
      <c r="BS292" s="114">
        <f t="shared" si="156"/>
        <v>5.0679999999999996E-3</v>
      </c>
      <c r="BT292" s="114">
        <f t="shared" si="147"/>
        <v>0</v>
      </c>
      <c r="BU292">
        <f t="shared" si="148"/>
        <v>0</v>
      </c>
      <c r="BW292" s="71">
        <f t="shared" si="149"/>
        <v>0</v>
      </c>
      <c r="BX292" s="70">
        <f t="shared" si="157"/>
        <v>0</v>
      </c>
      <c r="BY292" s="111">
        <f t="shared" si="158"/>
        <v>0</v>
      </c>
      <c r="BZ292" s="70">
        <f t="shared" si="159"/>
        <v>0</v>
      </c>
    </row>
    <row r="293" spans="1:78" ht="15">
      <c r="A293" t="str">
        <f t="shared" si="160"/>
        <v>970921</v>
      </c>
      <c r="B293" t="s">
        <v>239</v>
      </c>
      <c r="C293" t="s">
        <v>394</v>
      </c>
      <c r="D293" t="s">
        <v>240</v>
      </c>
      <c r="E293" t="s">
        <v>241</v>
      </c>
      <c r="G293" t="s">
        <v>345</v>
      </c>
      <c r="I293" t="s">
        <v>375</v>
      </c>
      <c r="J293" t="s">
        <v>375</v>
      </c>
      <c r="K293" s="119">
        <v>45625</v>
      </c>
      <c r="L293" s="111">
        <v>0.27</v>
      </c>
      <c r="M293" s="111">
        <v>0</v>
      </c>
      <c r="N293" s="111">
        <v>0</v>
      </c>
      <c r="O293" s="111">
        <v>0.27</v>
      </c>
      <c r="P293" s="111">
        <v>0.27</v>
      </c>
      <c r="Q293" s="111">
        <v>0</v>
      </c>
      <c r="R293" s="111">
        <v>0</v>
      </c>
      <c r="S293" s="111">
        <v>0.27</v>
      </c>
      <c r="T293" s="111">
        <v>4.8869999999999999E-3</v>
      </c>
      <c r="U293" s="111">
        <v>0</v>
      </c>
      <c r="V293" s="111">
        <v>0</v>
      </c>
      <c r="W293" s="111">
        <v>4.8869999999999999E-3</v>
      </c>
      <c r="X293" s="111">
        <v>0</v>
      </c>
      <c r="Y293" s="111">
        <v>0</v>
      </c>
      <c r="Z293" s="111">
        <v>0</v>
      </c>
      <c r="AA293" s="111">
        <v>0</v>
      </c>
      <c r="AB293" s="111">
        <v>0</v>
      </c>
      <c r="AC293" s="111">
        <v>0</v>
      </c>
      <c r="AD293" s="111">
        <v>0</v>
      </c>
      <c r="AE293" s="111">
        <v>0</v>
      </c>
      <c r="AF293" s="111">
        <v>0</v>
      </c>
      <c r="AG293" s="118">
        <v>0</v>
      </c>
      <c r="AI293" s="111">
        <v>0</v>
      </c>
      <c r="AJ293" s="111">
        <v>0</v>
      </c>
      <c r="AK293" s="111">
        <v>0</v>
      </c>
      <c r="AL293" s="111">
        <v>0</v>
      </c>
      <c r="AM293" s="111">
        <v>0</v>
      </c>
      <c r="AN293" s="111">
        <v>0</v>
      </c>
      <c r="AO293" s="111">
        <v>0</v>
      </c>
      <c r="AP293" s="111">
        <v>0</v>
      </c>
      <c r="AQ293" s="111">
        <v>0</v>
      </c>
      <c r="AR293" t="s">
        <v>394</v>
      </c>
      <c r="AS293">
        <f t="shared" si="150"/>
        <v>0</v>
      </c>
      <c r="AT293">
        <f t="shared" si="129"/>
        <v>0</v>
      </c>
      <c r="AU293">
        <f t="shared" si="130"/>
        <v>0</v>
      </c>
      <c r="AV293" s="113">
        <f t="shared" si="131"/>
        <v>1.8099999999999998E-2</v>
      </c>
      <c r="AW293" s="97">
        <f t="shared" si="132"/>
        <v>0</v>
      </c>
      <c r="AX293" s="114">
        <f t="shared" si="133"/>
        <v>0</v>
      </c>
      <c r="AY293" s="114">
        <f t="shared" si="134"/>
        <v>0</v>
      </c>
      <c r="AZ293" s="114">
        <f t="shared" si="135"/>
        <v>0</v>
      </c>
      <c r="BB293" s="115">
        <f t="shared" si="136"/>
        <v>0</v>
      </c>
      <c r="BC293" s="116">
        <f t="shared" si="137"/>
        <v>0</v>
      </c>
      <c r="BD293" s="116">
        <f t="shared" si="138"/>
        <v>0</v>
      </c>
      <c r="BE293" s="97">
        <f t="shared" si="139"/>
        <v>0</v>
      </c>
      <c r="BG293" s="114">
        <f t="shared" si="151"/>
        <v>0.27</v>
      </c>
      <c r="BH293" s="114">
        <f t="shared" si="140"/>
        <v>0</v>
      </c>
      <c r="BI293" s="114">
        <f t="shared" si="152"/>
        <v>0</v>
      </c>
      <c r="BJ293" s="114">
        <f t="shared" si="141"/>
        <v>0</v>
      </c>
      <c r="BK293" s="114">
        <f t="shared" si="153"/>
        <v>0</v>
      </c>
      <c r="BL293" s="114">
        <f t="shared" si="142"/>
        <v>0</v>
      </c>
      <c r="BM293" s="117">
        <f t="shared" si="143"/>
        <v>0.27</v>
      </c>
      <c r="BN293" s="114">
        <f t="shared" si="144"/>
        <v>0</v>
      </c>
      <c r="BO293" s="114">
        <f t="shared" si="154"/>
        <v>4.8869999999999999E-3</v>
      </c>
      <c r="BP293" s="114">
        <f t="shared" si="145"/>
        <v>0</v>
      </c>
      <c r="BQ293" s="114">
        <f t="shared" si="155"/>
        <v>0</v>
      </c>
      <c r="BR293" s="114">
        <f t="shared" si="146"/>
        <v>0</v>
      </c>
      <c r="BS293" s="114">
        <f t="shared" si="156"/>
        <v>4.8869999999999999E-3</v>
      </c>
      <c r="BT293" s="114">
        <f t="shared" si="147"/>
        <v>0</v>
      </c>
      <c r="BU293">
        <f t="shared" si="148"/>
        <v>0</v>
      </c>
      <c r="BW293" s="71">
        <f t="shared" si="149"/>
        <v>0</v>
      </c>
      <c r="BX293" s="70">
        <f t="shared" si="157"/>
        <v>0</v>
      </c>
      <c r="BY293" s="111">
        <f t="shared" si="158"/>
        <v>0</v>
      </c>
      <c r="BZ293" s="70">
        <f t="shared" si="159"/>
        <v>0</v>
      </c>
    </row>
    <row r="294" spans="1:78" ht="15">
      <c r="A294" t="str">
        <f t="shared" si="160"/>
        <v>970921</v>
      </c>
      <c r="B294" t="s">
        <v>239</v>
      </c>
      <c r="C294" t="s">
        <v>394</v>
      </c>
      <c r="D294" t="s">
        <v>240</v>
      </c>
      <c r="E294" t="s">
        <v>241</v>
      </c>
      <c r="G294" t="s">
        <v>345</v>
      </c>
      <c r="I294" t="s">
        <v>351</v>
      </c>
      <c r="J294" t="s">
        <v>351</v>
      </c>
      <c r="K294" s="119">
        <v>45657</v>
      </c>
      <c r="L294" s="111">
        <v>0.26</v>
      </c>
      <c r="M294" s="111">
        <v>0</v>
      </c>
      <c r="N294" s="111">
        <v>0</v>
      </c>
      <c r="O294" s="111">
        <v>0.26</v>
      </c>
      <c r="P294" s="111">
        <v>0.26</v>
      </c>
      <c r="Q294" s="111">
        <v>0</v>
      </c>
      <c r="R294" s="111">
        <v>0</v>
      </c>
      <c r="S294" s="111">
        <v>0.26</v>
      </c>
      <c r="T294" s="111">
        <v>4.7060000000000001E-3</v>
      </c>
      <c r="U294" s="111">
        <v>0</v>
      </c>
      <c r="V294" s="111">
        <v>0</v>
      </c>
      <c r="W294" s="111">
        <v>4.7060000000000001E-3</v>
      </c>
      <c r="X294" s="111">
        <v>0</v>
      </c>
      <c r="Y294" s="111">
        <v>0</v>
      </c>
      <c r="Z294" s="111">
        <v>0</v>
      </c>
      <c r="AA294" s="111">
        <v>0</v>
      </c>
      <c r="AB294" s="111">
        <v>0</v>
      </c>
      <c r="AC294" s="111">
        <v>0</v>
      </c>
      <c r="AD294" s="111">
        <v>0</v>
      </c>
      <c r="AE294" s="111">
        <v>0</v>
      </c>
      <c r="AF294" s="111">
        <v>0</v>
      </c>
      <c r="AG294" s="118">
        <v>0</v>
      </c>
      <c r="AI294" s="111">
        <v>0</v>
      </c>
      <c r="AJ294" s="111">
        <v>0</v>
      </c>
      <c r="AK294" s="111">
        <v>0</v>
      </c>
      <c r="AL294" s="111">
        <v>0</v>
      </c>
      <c r="AM294" s="111">
        <v>0</v>
      </c>
      <c r="AN294" s="111">
        <v>0</v>
      </c>
      <c r="AO294" s="111">
        <v>0</v>
      </c>
      <c r="AP294" s="111">
        <v>0</v>
      </c>
      <c r="AQ294" s="111">
        <v>0</v>
      </c>
      <c r="AR294" t="s">
        <v>394</v>
      </c>
      <c r="AS294">
        <f t="shared" si="150"/>
        <v>0</v>
      </c>
      <c r="AT294">
        <f t="shared" si="129"/>
        <v>0</v>
      </c>
      <c r="AU294">
        <f t="shared" si="130"/>
        <v>0</v>
      </c>
      <c r="AV294" s="113">
        <f t="shared" si="131"/>
        <v>1.8100000000000002E-2</v>
      </c>
      <c r="AW294" s="97">
        <f t="shared" si="132"/>
        <v>0</v>
      </c>
      <c r="AX294" s="114">
        <f t="shared" si="133"/>
        <v>0</v>
      </c>
      <c r="AY294" s="114">
        <f t="shared" si="134"/>
        <v>0</v>
      </c>
      <c r="AZ294" s="114">
        <f t="shared" si="135"/>
        <v>0</v>
      </c>
      <c r="BB294" s="115">
        <f t="shared" si="136"/>
        <v>0</v>
      </c>
      <c r="BC294" s="116">
        <f t="shared" si="137"/>
        <v>0</v>
      </c>
      <c r="BD294" s="116">
        <f t="shared" si="138"/>
        <v>0</v>
      </c>
      <c r="BE294" s="97">
        <f t="shared" si="139"/>
        <v>0</v>
      </c>
      <c r="BG294" s="114">
        <f t="shared" si="151"/>
        <v>0.26</v>
      </c>
      <c r="BH294" s="114">
        <f t="shared" si="140"/>
        <v>0</v>
      </c>
      <c r="BI294" s="114">
        <f t="shared" si="152"/>
        <v>0</v>
      </c>
      <c r="BJ294" s="114">
        <f t="shared" si="141"/>
        <v>0</v>
      </c>
      <c r="BK294" s="114">
        <f t="shared" si="153"/>
        <v>0</v>
      </c>
      <c r="BL294" s="114">
        <f t="shared" si="142"/>
        <v>0</v>
      </c>
      <c r="BM294" s="117">
        <f t="shared" si="143"/>
        <v>0.26</v>
      </c>
      <c r="BN294" s="114">
        <f t="shared" si="144"/>
        <v>0</v>
      </c>
      <c r="BO294" s="114">
        <f t="shared" si="154"/>
        <v>4.7060000000000001E-3</v>
      </c>
      <c r="BP294" s="114">
        <f t="shared" si="145"/>
        <v>0</v>
      </c>
      <c r="BQ294" s="114">
        <f t="shared" si="155"/>
        <v>0</v>
      </c>
      <c r="BR294" s="114">
        <f t="shared" si="146"/>
        <v>0</v>
      </c>
      <c r="BS294" s="114">
        <f t="shared" si="156"/>
        <v>4.7060000000000001E-3</v>
      </c>
      <c r="BT294" s="114">
        <f t="shared" si="147"/>
        <v>0</v>
      </c>
      <c r="BU294">
        <f t="shared" si="148"/>
        <v>0</v>
      </c>
      <c r="BW294" s="71">
        <f t="shared" si="149"/>
        <v>0</v>
      </c>
      <c r="BX294" s="70">
        <f t="shared" si="157"/>
        <v>0</v>
      </c>
      <c r="BY294" s="111">
        <f t="shared" si="158"/>
        <v>0</v>
      </c>
      <c r="BZ294" s="70">
        <f t="shared" si="159"/>
        <v>0</v>
      </c>
    </row>
    <row r="295" spans="1:78" ht="15">
      <c r="A295">
        <f t="shared" si="160"/>
        <v>0</v>
      </c>
      <c r="B295" t="s">
        <v>253</v>
      </c>
      <c r="C295">
        <v>0</v>
      </c>
      <c r="L295" s="111">
        <v>3.4899999999999993</v>
      </c>
      <c r="M295" s="111">
        <v>0</v>
      </c>
      <c r="N295" s="111">
        <v>0</v>
      </c>
      <c r="O295" s="111">
        <v>3.4899999999999993</v>
      </c>
      <c r="P295" s="111">
        <v>3.4899999999999993</v>
      </c>
      <c r="Q295" s="111">
        <v>0</v>
      </c>
      <c r="R295" s="111">
        <v>0</v>
      </c>
      <c r="S295" s="111">
        <v>3.4899999999999993</v>
      </c>
      <c r="T295" s="111">
        <v>6.3168999999999989E-2</v>
      </c>
      <c r="U295" s="111">
        <v>0</v>
      </c>
      <c r="V295" s="111">
        <v>0</v>
      </c>
      <c r="W295" s="111">
        <v>6.3168999999999989E-2</v>
      </c>
      <c r="X295" s="111">
        <v>0</v>
      </c>
      <c r="Y295" s="111">
        <v>0</v>
      </c>
      <c r="Z295" s="111">
        <v>0</v>
      </c>
      <c r="AA295" s="111">
        <v>0</v>
      </c>
      <c r="AB295" s="111">
        <v>0</v>
      </c>
      <c r="AC295" s="111">
        <v>0</v>
      </c>
      <c r="AD295" s="111">
        <v>0</v>
      </c>
      <c r="AE295" s="111">
        <v>0</v>
      </c>
      <c r="AF295" s="111">
        <v>0</v>
      </c>
      <c r="AG295" s="118">
        <v>0</v>
      </c>
      <c r="AI295" s="111">
        <v>0</v>
      </c>
      <c r="AJ295" s="111">
        <v>0</v>
      </c>
      <c r="AK295" s="111">
        <v>0</v>
      </c>
      <c r="AL295" s="111">
        <v>0</v>
      </c>
      <c r="AM295" s="111">
        <v>0</v>
      </c>
      <c r="AN295" s="111">
        <v>0</v>
      </c>
      <c r="AO295" s="111">
        <v>0</v>
      </c>
      <c r="AP295" s="111">
        <v>0</v>
      </c>
      <c r="AQ295" s="111">
        <v>0</v>
      </c>
      <c r="AS295">
        <f t="shared" si="150"/>
        <v>1</v>
      </c>
      <c r="AT295">
        <f t="shared" si="129"/>
        <v>-1</v>
      </c>
      <c r="AU295">
        <f t="shared" si="130"/>
        <v>0</v>
      </c>
      <c r="AV295" s="113">
        <f t="shared" si="131"/>
        <v>1.8100000000000002E-2</v>
      </c>
      <c r="AW295" s="97">
        <f t="shared" si="132"/>
        <v>0</v>
      </c>
      <c r="AX295" s="114">
        <f t="shared" si="133"/>
        <v>0</v>
      </c>
      <c r="AY295" s="114">
        <f t="shared" si="134"/>
        <v>0</v>
      </c>
      <c r="AZ295" s="114">
        <f t="shared" si="135"/>
        <v>0</v>
      </c>
      <c r="BB295" s="115">
        <f t="shared" si="136"/>
        <v>0</v>
      </c>
      <c r="BC295" s="116">
        <f t="shared" si="137"/>
        <v>0</v>
      </c>
      <c r="BD295" s="116">
        <f t="shared" si="138"/>
        <v>0</v>
      </c>
      <c r="BE295" s="97">
        <f t="shared" si="139"/>
        <v>0</v>
      </c>
      <c r="BG295" s="114">
        <f t="shared" si="151"/>
        <v>3.49</v>
      </c>
      <c r="BH295" s="114">
        <f t="shared" si="140"/>
        <v>0</v>
      </c>
      <c r="BI295" s="114">
        <f t="shared" si="152"/>
        <v>0</v>
      </c>
      <c r="BJ295" s="114">
        <f t="shared" si="141"/>
        <v>0</v>
      </c>
      <c r="BK295" s="114">
        <f t="shared" si="153"/>
        <v>0</v>
      </c>
      <c r="BL295" s="114">
        <f t="shared" si="142"/>
        <v>0</v>
      </c>
      <c r="BM295" s="117">
        <f t="shared" si="143"/>
        <v>3.4899999999999993</v>
      </c>
      <c r="BN295" s="114">
        <f t="shared" si="144"/>
        <v>0</v>
      </c>
      <c r="BO295" s="114">
        <f t="shared" si="154"/>
        <v>6.3169000000000003E-2</v>
      </c>
      <c r="BP295" s="114">
        <f t="shared" si="145"/>
        <v>0</v>
      </c>
      <c r="BQ295" s="114">
        <f t="shared" si="155"/>
        <v>0</v>
      </c>
      <c r="BR295" s="114">
        <f t="shared" si="146"/>
        <v>0</v>
      </c>
      <c r="BS295" s="114">
        <f t="shared" si="156"/>
        <v>6.3169000000000003E-2</v>
      </c>
      <c r="BT295" s="114">
        <f t="shared" si="147"/>
        <v>0</v>
      </c>
      <c r="BU295">
        <f t="shared" si="148"/>
        <v>0</v>
      </c>
      <c r="BW295" s="71">
        <f t="shared" si="149"/>
        <v>0</v>
      </c>
      <c r="BX295" s="70">
        <f t="shared" si="157"/>
        <v>0</v>
      </c>
      <c r="BY295" s="111">
        <f t="shared" si="158"/>
        <v>0</v>
      </c>
      <c r="BZ295" s="70">
        <f t="shared" si="159"/>
        <v>0</v>
      </c>
    </row>
    <row r="296" spans="1:78" ht="15">
      <c r="A296">
        <f t="shared" si="160"/>
        <v>0</v>
      </c>
      <c r="C296">
        <v>0</v>
      </c>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I296" s="111"/>
      <c r="AJ296" s="111"/>
      <c r="AK296" s="111"/>
      <c r="AL296" s="111"/>
      <c r="AM296" s="111"/>
      <c r="AN296" s="111"/>
      <c r="AO296" s="111"/>
      <c r="AP296" s="111"/>
      <c r="AQ296" s="111"/>
      <c r="AS296">
        <f t="shared" si="150"/>
        <v>0</v>
      </c>
      <c r="AT296">
        <f t="shared" si="129"/>
        <v>0</v>
      </c>
      <c r="AU296">
        <f t="shared" si="130"/>
        <v>0</v>
      </c>
      <c r="AV296" s="113">
        <f t="shared" si="131"/>
        <v>0</v>
      </c>
      <c r="AW296" s="97">
        <f t="shared" si="132"/>
        <v>0</v>
      </c>
      <c r="AX296" s="114">
        <f t="shared" si="133"/>
        <v>0</v>
      </c>
      <c r="AY296" s="114">
        <f t="shared" si="134"/>
        <v>0</v>
      </c>
      <c r="AZ296" s="114">
        <f t="shared" si="135"/>
        <v>0</v>
      </c>
      <c r="BB296" s="115">
        <f t="shared" si="136"/>
        <v>0</v>
      </c>
      <c r="BC296" s="116">
        <f t="shared" si="137"/>
        <v>0</v>
      </c>
      <c r="BD296" s="116">
        <f t="shared" si="138"/>
        <v>0</v>
      </c>
      <c r="BE296" s="97">
        <f t="shared" si="139"/>
        <v>0</v>
      </c>
      <c r="BG296" s="114">
        <f t="shared" si="151"/>
        <v>0</v>
      </c>
      <c r="BH296" s="114">
        <f t="shared" si="140"/>
        <v>0</v>
      </c>
      <c r="BI296" s="114">
        <f t="shared" si="152"/>
        <v>0</v>
      </c>
      <c r="BJ296" s="114">
        <f t="shared" si="141"/>
        <v>0</v>
      </c>
      <c r="BK296" s="114">
        <f t="shared" si="153"/>
        <v>0</v>
      </c>
      <c r="BL296" s="114">
        <f t="shared" si="142"/>
        <v>0</v>
      </c>
      <c r="BM296" s="117">
        <f t="shared" si="143"/>
        <v>0</v>
      </c>
      <c r="BN296" s="114">
        <f t="shared" si="144"/>
        <v>0</v>
      </c>
      <c r="BO296" s="114">
        <f t="shared" si="154"/>
        <v>0</v>
      </c>
      <c r="BP296" s="114">
        <f t="shared" si="145"/>
        <v>0</v>
      </c>
      <c r="BQ296" s="114">
        <f t="shared" si="155"/>
        <v>0</v>
      </c>
      <c r="BR296" s="114">
        <f t="shared" si="146"/>
        <v>0</v>
      </c>
      <c r="BS296" s="114">
        <f t="shared" si="156"/>
        <v>0</v>
      </c>
      <c r="BT296" s="114">
        <f t="shared" si="147"/>
        <v>0</v>
      </c>
      <c r="BU296">
        <f t="shared" si="148"/>
        <v>0</v>
      </c>
      <c r="BW296" s="71">
        <f t="shared" si="149"/>
        <v>0</v>
      </c>
      <c r="BX296" s="70" t="e">
        <f t="shared" si="157"/>
        <v>#DIV/0!</v>
      </c>
      <c r="BY296" s="111">
        <f t="shared" si="158"/>
        <v>0</v>
      </c>
      <c r="BZ296" s="70">
        <f t="shared" si="159"/>
        <v>0</v>
      </c>
    </row>
    <row r="297" spans="1:78" ht="15">
      <c r="A297" t="str">
        <f t="shared" si="160"/>
        <v>566955</v>
      </c>
      <c r="B297" t="s">
        <v>242</v>
      </c>
      <c r="C297" t="s">
        <v>395</v>
      </c>
      <c r="D297" t="s">
        <v>243</v>
      </c>
      <c r="E297" t="s">
        <v>244</v>
      </c>
      <c r="I297" t="s">
        <v>346</v>
      </c>
      <c r="J297" t="s">
        <v>347</v>
      </c>
      <c r="K297" s="119">
        <v>45379</v>
      </c>
      <c r="L297" s="111">
        <v>0</v>
      </c>
      <c r="M297" s="111">
        <v>0</v>
      </c>
      <c r="N297" s="111">
        <v>0</v>
      </c>
      <c r="O297" s="111">
        <v>0</v>
      </c>
      <c r="P297" s="111">
        <v>0</v>
      </c>
      <c r="Q297" s="111">
        <v>0</v>
      </c>
      <c r="R297" s="111">
        <v>0</v>
      </c>
      <c r="S297" s="111">
        <v>0</v>
      </c>
      <c r="T297" s="111">
        <v>0</v>
      </c>
      <c r="U297" s="111">
        <v>0</v>
      </c>
      <c r="V297" s="111">
        <v>0</v>
      </c>
      <c r="W297" s="111">
        <v>0</v>
      </c>
      <c r="X297" s="111">
        <v>0</v>
      </c>
      <c r="Y297" s="111">
        <v>0</v>
      </c>
      <c r="Z297" s="111">
        <v>0</v>
      </c>
      <c r="AA297" s="111">
        <v>0</v>
      </c>
      <c r="AB297" s="111">
        <v>0</v>
      </c>
      <c r="AC297" s="111">
        <v>0</v>
      </c>
      <c r="AD297" s="111">
        <v>0</v>
      </c>
      <c r="AE297" s="111">
        <v>0</v>
      </c>
      <c r="AF297" s="111">
        <v>0</v>
      </c>
      <c r="AG297" s="118">
        <v>0</v>
      </c>
      <c r="AI297" s="111">
        <v>0</v>
      </c>
      <c r="AJ297" s="111">
        <v>0</v>
      </c>
      <c r="AK297" s="111">
        <v>0</v>
      </c>
      <c r="AL297" s="111">
        <v>0</v>
      </c>
      <c r="AM297" s="111">
        <v>0</v>
      </c>
      <c r="AN297" s="111">
        <v>0</v>
      </c>
      <c r="AO297" s="111">
        <v>0</v>
      </c>
      <c r="AP297" s="111">
        <v>0</v>
      </c>
      <c r="AQ297" s="111">
        <v>0</v>
      </c>
      <c r="AR297" t="s">
        <v>395</v>
      </c>
      <c r="AS297">
        <f t="shared" si="150"/>
        <v>1</v>
      </c>
      <c r="AT297">
        <f t="shared" si="129"/>
        <v>0</v>
      </c>
      <c r="AU297">
        <f t="shared" si="130"/>
        <v>1</v>
      </c>
      <c r="AV297" s="113">
        <f t="shared" si="131"/>
        <v>0</v>
      </c>
      <c r="AW297" s="97">
        <f t="shared" si="132"/>
        <v>0</v>
      </c>
      <c r="AX297" s="114">
        <f t="shared" si="133"/>
        <v>0</v>
      </c>
      <c r="AY297" s="114">
        <f t="shared" si="134"/>
        <v>0</v>
      </c>
      <c r="AZ297" s="114">
        <f t="shared" si="135"/>
        <v>0</v>
      </c>
      <c r="BB297" s="115">
        <f t="shared" si="136"/>
        <v>0</v>
      </c>
      <c r="BC297" s="116">
        <f t="shared" si="137"/>
        <v>0</v>
      </c>
      <c r="BD297" s="116">
        <f t="shared" si="138"/>
        <v>0</v>
      </c>
      <c r="BE297" s="97">
        <f t="shared" si="139"/>
        <v>0</v>
      </c>
      <c r="BG297" s="114">
        <f t="shared" si="151"/>
        <v>0</v>
      </c>
      <c r="BH297" s="114">
        <f t="shared" si="140"/>
        <v>0</v>
      </c>
      <c r="BI297" s="114">
        <f t="shared" si="152"/>
        <v>0</v>
      </c>
      <c r="BJ297" s="114">
        <f t="shared" si="141"/>
        <v>0</v>
      </c>
      <c r="BK297" s="114">
        <f t="shared" si="153"/>
        <v>0</v>
      </c>
      <c r="BL297" s="114">
        <f t="shared" si="142"/>
        <v>0</v>
      </c>
      <c r="BM297" s="117">
        <f t="shared" si="143"/>
        <v>0</v>
      </c>
      <c r="BN297" s="114">
        <f t="shared" si="144"/>
        <v>0</v>
      </c>
      <c r="BO297" s="114">
        <f t="shared" si="154"/>
        <v>0</v>
      </c>
      <c r="BP297" s="114">
        <f t="shared" si="145"/>
        <v>0</v>
      </c>
      <c r="BQ297" s="114">
        <f t="shared" si="155"/>
        <v>0</v>
      </c>
      <c r="BR297" s="114">
        <f t="shared" si="146"/>
        <v>0</v>
      </c>
      <c r="BS297" s="114">
        <f t="shared" si="156"/>
        <v>0</v>
      </c>
      <c r="BT297" s="114">
        <f t="shared" si="147"/>
        <v>0</v>
      </c>
      <c r="BU297">
        <f t="shared" si="148"/>
        <v>0</v>
      </c>
      <c r="BW297" s="71">
        <f t="shared" si="149"/>
        <v>0</v>
      </c>
      <c r="BX297" s="70" t="e">
        <f t="shared" si="157"/>
        <v>#DIV/0!</v>
      </c>
      <c r="BY297" s="111">
        <f t="shared" si="158"/>
        <v>0</v>
      </c>
      <c r="BZ297" s="70">
        <f t="shared" si="159"/>
        <v>0</v>
      </c>
    </row>
    <row r="298" spans="1:78" ht="15">
      <c r="A298" t="str">
        <f t="shared" si="160"/>
        <v>566955</v>
      </c>
      <c r="B298" t="s">
        <v>242</v>
      </c>
      <c r="C298" t="s">
        <v>395</v>
      </c>
      <c r="D298" t="s">
        <v>243</v>
      </c>
      <c r="E298" t="s">
        <v>244</v>
      </c>
      <c r="I298" t="s">
        <v>349</v>
      </c>
      <c r="J298" t="s">
        <v>349</v>
      </c>
      <c r="K298" s="119">
        <v>45471</v>
      </c>
      <c r="L298" s="111">
        <v>0</v>
      </c>
      <c r="M298" s="111">
        <v>0</v>
      </c>
      <c r="N298" s="111">
        <v>0</v>
      </c>
      <c r="O298" s="111">
        <v>0</v>
      </c>
      <c r="P298" s="111">
        <v>0</v>
      </c>
      <c r="Q298" s="111">
        <v>0</v>
      </c>
      <c r="R298" s="111">
        <v>0</v>
      </c>
      <c r="S298" s="111">
        <v>0</v>
      </c>
      <c r="T298" s="111">
        <v>0</v>
      </c>
      <c r="U298" s="111">
        <v>0</v>
      </c>
      <c r="V298" s="111">
        <v>0</v>
      </c>
      <c r="W298" s="111">
        <v>0</v>
      </c>
      <c r="X298" s="111">
        <v>0</v>
      </c>
      <c r="Y298" s="111">
        <v>0</v>
      </c>
      <c r="Z298" s="111">
        <v>0</v>
      </c>
      <c r="AA298" s="111">
        <v>0</v>
      </c>
      <c r="AB298" s="111">
        <v>0</v>
      </c>
      <c r="AC298" s="111">
        <v>0</v>
      </c>
      <c r="AD298" s="111">
        <v>0</v>
      </c>
      <c r="AE298" s="111">
        <v>0</v>
      </c>
      <c r="AF298" s="111">
        <v>0</v>
      </c>
      <c r="AG298" s="118">
        <v>0</v>
      </c>
      <c r="AI298" s="111">
        <v>0</v>
      </c>
      <c r="AJ298" s="111">
        <v>0</v>
      </c>
      <c r="AK298" s="111">
        <v>0</v>
      </c>
      <c r="AL298" s="111">
        <v>0</v>
      </c>
      <c r="AM298" s="111">
        <v>0</v>
      </c>
      <c r="AN298" s="111">
        <v>0</v>
      </c>
      <c r="AO298" s="111">
        <v>0</v>
      </c>
      <c r="AP298" s="111">
        <v>0</v>
      </c>
      <c r="AQ298" s="111">
        <v>0</v>
      </c>
      <c r="AR298" t="s">
        <v>395</v>
      </c>
      <c r="AS298">
        <f t="shared" si="150"/>
        <v>0</v>
      </c>
      <c r="AT298">
        <f t="shared" si="129"/>
        <v>0</v>
      </c>
      <c r="AU298">
        <f t="shared" si="130"/>
        <v>0</v>
      </c>
      <c r="AV298" s="113">
        <f t="shared" si="131"/>
        <v>0</v>
      </c>
      <c r="AW298" s="97">
        <f t="shared" si="132"/>
        <v>0</v>
      </c>
      <c r="AX298" s="114">
        <f t="shared" si="133"/>
        <v>0</v>
      </c>
      <c r="AY298" s="114">
        <f t="shared" si="134"/>
        <v>0</v>
      </c>
      <c r="AZ298" s="114">
        <f t="shared" si="135"/>
        <v>0</v>
      </c>
      <c r="BB298" s="115">
        <f t="shared" si="136"/>
        <v>0</v>
      </c>
      <c r="BC298" s="116">
        <f t="shared" si="137"/>
        <v>0</v>
      </c>
      <c r="BD298" s="116">
        <f t="shared" si="138"/>
        <v>0</v>
      </c>
      <c r="BE298" s="97">
        <f t="shared" si="139"/>
        <v>0</v>
      </c>
      <c r="BG298" s="114">
        <f t="shared" si="151"/>
        <v>0</v>
      </c>
      <c r="BH298" s="114">
        <f t="shared" si="140"/>
        <v>0</v>
      </c>
      <c r="BI298" s="114">
        <f t="shared" si="152"/>
        <v>0</v>
      </c>
      <c r="BJ298" s="114">
        <f t="shared" si="141"/>
        <v>0</v>
      </c>
      <c r="BK298" s="114">
        <f t="shared" si="153"/>
        <v>0</v>
      </c>
      <c r="BL298" s="114">
        <f t="shared" si="142"/>
        <v>0</v>
      </c>
      <c r="BM298" s="117">
        <f t="shared" si="143"/>
        <v>0</v>
      </c>
      <c r="BN298" s="114">
        <f t="shared" si="144"/>
        <v>0</v>
      </c>
      <c r="BO298" s="114">
        <f t="shared" si="154"/>
        <v>0</v>
      </c>
      <c r="BP298" s="114">
        <f t="shared" si="145"/>
        <v>0</v>
      </c>
      <c r="BQ298" s="114">
        <f t="shared" si="155"/>
        <v>0</v>
      </c>
      <c r="BR298" s="114">
        <f t="shared" si="146"/>
        <v>0</v>
      </c>
      <c r="BS298" s="114">
        <f t="shared" si="156"/>
        <v>0</v>
      </c>
      <c r="BT298" s="114">
        <f t="shared" si="147"/>
        <v>0</v>
      </c>
      <c r="BU298">
        <f t="shared" si="148"/>
        <v>0</v>
      </c>
      <c r="BW298" s="71">
        <f t="shared" si="149"/>
        <v>0</v>
      </c>
      <c r="BX298" s="70" t="e">
        <f t="shared" si="157"/>
        <v>#DIV/0!</v>
      </c>
      <c r="BY298" s="111">
        <f t="shared" si="158"/>
        <v>0</v>
      </c>
      <c r="BZ298" s="70">
        <f t="shared" si="159"/>
        <v>0</v>
      </c>
    </row>
    <row r="299" spans="1:78" ht="15">
      <c r="A299" t="str">
        <f t="shared" si="160"/>
        <v>566955</v>
      </c>
      <c r="B299" t="s">
        <v>242</v>
      </c>
      <c r="C299" t="s">
        <v>395</v>
      </c>
      <c r="D299" t="s">
        <v>243</v>
      </c>
      <c r="E299" t="s">
        <v>244</v>
      </c>
      <c r="I299" t="s">
        <v>350</v>
      </c>
      <c r="J299" t="s">
        <v>350</v>
      </c>
      <c r="K299" s="119">
        <v>45565</v>
      </c>
      <c r="L299" s="111">
        <v>0</v>
      </c>
      <c r="M299" s="111">
        <v>0</v>
      </c>
      <c r="N299" s="111">
        <v>0</v>
      </c>
      <c r="O299" s="111">
        <v>0</v>
      </c>
      <c r="P299" s="111">
        <v>0</v>
      </c>
      <c r="Q299" s="111">
        <v>0</v>
      </c>
      <c r="R299" s="111">
        <v>0</v>
      </c>
      <c r="S299" s="111">
        <v>0</v>
      </c>
      <c r="T299" s="111">
        <v>0</v>
      </c>
      <c r="U299" s="111">
        <v>0</v>
      </c>
      <c r="V299" s="111">
        <v>0</v>
      </c>
      <c r="W299" s="111">
        <v>0</v>
      </c>
      <c r="X299" s="111">
        <v>0</v>
      </c>
      <c r="Y299" s="111">
        <v>0</v>
      </c>
      <c r="Z299" s="111">
        <v>0</v>
      </c>
      <c r="AA299" s="111">
        <v>0</v>
      </c>
      <c r="AB299" s="111">
        <v>0</v>
      </c>
      <c r="AC299" s="111">
        <v>0</v>
      </c>
      <c r="AD299" s="111">
        <v>0</v>
      </c>
      <c r="AE299" s="111">
        <v>0</v>
      </c>
      <c r="AF299" s="111">
        <v>0</v>
      </c>
      <c r="AG299" s="118">
        <v>0</v>
      </c>
      <c r="AI299" s="111">
        <v>0</v>
      </c>
      <c r="AJ299" s="111">
        <v>0</v>
      </c>
      <c r="AK299" s="111">
        <v>0</v>
      </c>
      <c r="AL299" s="111">
        <v>0</v>
      </c>
      <c r="AM299" s="111">
        <v>0</v>
      </c>
      <c r="AN299" s="111">
        <v>0</v>
      </c>
      <c r="AO299" s="111">
        <v>0</v>
      </c>
      <c r="AP299" s="111">
        <v>0</v>
      </c>
      <c r="AQ299" s="111">
        <v>0</v>
      </c>
      <c r="AR299" t="s">
        <v>395</v>
      </c>
      <c r="AS299">
        <f t="shared" si="150"/>
        <v>0</v>
      </c>
      <c r="AT299">
        <f t="shared" si="129"/>
        <v>0</v>
      </c>
      <c r="AU299">
        <f t="shared" si="130"/>
        <v>0</v>
      </c>
      <c r="AV299" s="113">
        <f t="shared" si="131"/>
        <v>0</v>
      </c>
      <c r="AW299" s="97">
        <f t="shared" si="132"/>
        <v>0</v>
      </c>
      <c r="AX299" s="114">
        <f t="shared" si="133"/>
        <v>0</v>
      </c>
      <c r="AY299" s="114">
        <f t="shared" si="134"/>
        <v>0</v>
      </c>
      <c r="AZ299" s="114">
        <f t="shared" si="135"/>
        <v>0</v>
      </c>
      <c r="BB299" s="115">
        <f t="shared" si="136"/>
        <v>0</v>
      </c>
      <c r="BC299" s="116">
        <f t="shared" si="137"/>
        <v>0</v>
      </c>
      <c r="BD299" s="116">
        <f t="shared" si="138"/>
        <v>0</v>
      </c>
      <c r="BE299" s="97">
        <f t="shared" si="139"/>
        <v>0</v>
      </c>
      <c r="BG299" s="114">
        <f t="shared" si="151"/>
        <v>0</v>
      </c>
      <c r="BH299" s="114">
        <f t="shared" si="140"/>
        <v>0</v>
      </c>
      <c r="BI299" s="114">
        <f t="shared" si="152"/>
        <v>0</v>
      </c>
      <c r="BJ299" s="114">
        <f t="shared" si="141"/>
        <v>0</v>
      </c>
      <c r="BK299" s="114">
        <f t="shared" si="153"/>
        <v>0</v>
      </c>
      <c r="BL299" s="114">
        <f t="shared" si="142"/>
        <v>0</v>
      </c>
      <c r="BM299" s="117">
        <f t="shared" si="143"/>
        <v>0</v>
      </c>
      <c r="BN299" s="114">
        <f t="shared" si="144"/>
        <v>0</v>
      </c>
      <c r="BO299" s="114">
        <f t="shared" si="154"/>
        <v>0</v>
      </c>
      <c r="BP299" s="114">
        <f t="shared" si="145"/>
        <v>0</v>
      </c>
      <c r="BQ299" s="114">
        <f t="shared" si="155"/>
        <v>0</v>
      </c>
      <c r="BR299" s="114">
        <f t="shared" si="146"/>
        <v>0</v>
      </c>
      <c r="BS299" s="114">
        <f t="shared" si="156"/>
        <v>0</v>
      </c>
      <c r="BT299" s="114">
        <f t="shared" si="147"/>
        <v>0</v>
      </c>
      <c r="BU299">
        <f t="shared" si="148"/>
        <v>0</v>
      </c>
      <c r="BW299" s="71">
        <f t="shared" si="149"/>
        <v>0</v>
      </c>
      <c r="BX299" s="70" t="e">
        <f t="shared" si="157"/>
        <v>#DIV/0!</v>
      </c>
      <c r="BY299" s="111">
        <f t="shared" si="158"/>
        <v>0</v>
      </c>
      <c r="BZ299" s="70">
        <f t="shared" si="159"/>
        <v>0</v>
      </c>
    </row>
    <row r="300" spans="1:78" ht="15">
      <c r="A300" t="str">
        <f t="shared" si="160"/>
        <v>566955</v>
      </c>
      <c r="B300" t="s">
        <v>242</v>
      </c>
      <c r="C300" t="s">
        <v>395</v>
      </c>
      <c r="D300" t="s">
        <v>243</v>
      </c>
      <c r="E300" t="s">
        <v>244</v>
      </c>
      <c r="G300" t="s">
        <v>345</v>
      </c>
      <c r="I300" t="s">
        <v>351</v>
      </c>
      <c r="J300" t="s">
        <v>351</v>
      </c>
      <c r="K300" s="119">
        <v>45657</v>
      </c>
      <c r="L300" s="111">
        <v>0.14824000000000001</v>
      </c>
      <c r="M300" s="111">
        <v>0</v>
      </c>
      <c r="N300" s="111">
        <v>0</v>
      </c>
      <c r="O300" s="111">
        <v>0.14824000000000001</v>
      </c>
      <c r="P300" s="111">
        <v>0.14824000000000001</v>
      </c>
      <c r="Q300" s="111">
        <v>0</v>
      </c>
      <c r="R300" s="111">
        <v>0</v>
      </c>
      <c r="S300" s="111">
        <v>0.14824000000000001</v>
      </c>
      <c r="T300" s="111">
        <v>7.3675279999999999E-3</v>
      </c>
      <c r="U300" s="111">
        <v>0</v>
      </c>
      <c r="V300" s="111">
        <v>0</v>
      </c>
      <c r="W300" s="111">
        <v>7.3675279999999999E-3</v>
      </c>
      <c r="X300" s="111">
        <v>0</v>
      </c>
      <c r="Y300" s="111">
        <v>0</v>
      </c>
      <c r="Z300" s="111">
        <v>0</v>
      </c>
      <c r="AA300" s="111">
        <v>0</v>
      </c>
      <c r="AB300" s="111">
        <v>0</v>
      </c>
      <c r="AC300" s="111">
        <v>0</v>
      </c>
      <c r="AD300" s="111">
        <v>0</v>
      </c>
      <c r="AE300" s="111">
        <v>0</v>
      </c>
      <c r="AF300" s="111">
        <v>0</v>
      </c>
      <c r="AG300" s="118">
        <v>0</v>
      </c>
      <c r="AI300" s="111">
        <v>0</v>
      </c>
      <c r="AJ300" s="111">
        <v>0</v>
      </c>
      <c r="AK300" s="111">
        <v>0</v>
      </c>
      <c r="AL300" s="111">
        <v>0</v>
      </c>
      <c r="AM300" s="111">
        <v>0</v>
      </c>
      <c r="AN300" s="111">
        <v>0</v>
      </c>
      <c r="AO300" s="111">
        <v>0</v>
      </c>
      <c r="AP300" s="111">
        <v>0</v>
      </c>
      <c r="AQ300" s="111">
        <v>0</v>
      </c>
      <c r="AR300" t="s">
        <v>395</v>
      </c>
      <c r="AS300">
        <f t="shared" si="150"/>
        <v>0</v>
      </c>
      <c r="AT300">
        <f t="shared" si="129"/>
        <v>0</v>
      </c>
      <c r="AU300">
        <f t="shared" si="130"/>
        <v>0</v>
      </c>
      <c r="AV300" s="113">
        <f t="shared" si="131"/>
        <v>4.9699999999999994E-2</v>
      </c>
      <c r="AW300" s="97">
        <f t="shared" si="132"/>
        <v>0</v>
      </c>
      <c r="AX300" s="114">
        <f t="shared" si="133"/>
        <v>0</v>
      </c>
      <c r="AY300" s="114">
        <f t="shared" si="134"/>
        <v>0</v>
      </c>
      <c r="AZ300" s="114">
        <f t="shared" si="135"/>
        <v>0</v>
      </c>
      <c r="BB300" s="115">
        <f t="shared" si="136"/>
        <v>0</v>
      </c>
      <c r="BC300" s="116">
        <f t="shared" si="137"/>
        <v>0</v>
      </c>
      <c r="BD300" s="116">
        <f t="shared" si="138"/>
        <v>0</v>
      </c>
      <c r="BE300" s="97">
        <f t="shared" si="139"/>
        <v>0</v>
      </c>
      <c r="BG300" s="114">
        <f t="shared" si="151"/>
        <v>0.14824000000000001</v>
      </c>
      <c r="BH300" s="114">
        <f t="shared" si="140"/>
        <v>0</v>
      </c>
      <c r="BI300" s="114">
        <f t="shared" si="152"/>
        <v>0</v>
      </c>
      <c r="BJ300" s="114">
        <f t="shared" si="141"/>
        <v>0</v>
      </c>
      <c r="BK300" s="114">
        <f t="shared" si="153"/>
        <v>0</v>
      </c>
      <c r="BL300" s="114">
        <f t="shared" si="142"/>
        <v>0</v>
      </c>
      <c r="BM300" s="117">
        <f t="shared" si="143"/>
        <v>0.14824000000000001</v>
      </c>
      <c r="BN300" s="114">
        <f t="shared" si="144"/>
        <v>0</v>
      </c>
      <c r="BO300" s="114">
        <f t="shared" si="154"/>
        <v>7.3675279999999999E-3</v>
      </c>
      <c r="BP300" s="114">
        <f t="shared" si="145"/>
        <v>0</v>
      </c>
      <c r="BQ300" s="114">
        <f t="shared" si="155"/>
        <v>0</v>
      </c>
      <c r="BR300" s="114">
        <f t="shared" si="146"/>
        <v>0</v>
      </c>
      <c r="BS300" s="114">
        <f t="shared" si="156"/>
        <v>7.3675279999999999E-3</v>
      </c>
      <c r="BT300" s="114">
        <f t="shared" si="147"/>
        <v>0</v>
      </c>
      <c r="BU300">
        <f t="shared" si="148"/>
        <v>0</v>
      </c>
      <c r="BW300" s="71">
        <f t="shared" si="149"/>
        <v>0</v>
      </c>
      <c r="BX300" s="70">
        <f t="shared" si="157"/>
        <v>0</v>
      </c>
      <c r="BY300" s="111">
        <f t="shared" si="158"/>
        <v>0</v>
      </c>
      <c r="BZ300" s="70">
        <f t="shared" si="159"/>
        <v>0</v>
      </c>
    </row>
    <row r="301" spans="1:78">
      <c r="A301">
        <f t="shared" si="160"/>
        <v>0</v>
      </c>
      <c r="B301" t="s">
        <v>253</v>
      </c>
      <c r="L301" s="111">
        <v>0.14824000000000001</v>
      </c>
      <c r="M301" s="111">
        <v>0</v>
      </c>
      <c r="N301" s="111">
        <v>0</v>
      </c>
      <c r="O301" s="111">
        <v>0.14824000000000001</v>
      </c>
      <c r="P301" s="111">
        <v>0.14824000000000001</v>
      </c>
      <c r="Q301" s="111">
        <v>0</v>
      </c>
      <c r="R301" s="111">
        <v>0</v>
      </c>
      <c r="S301" s="111">
        <v>0.14824000000000001</v>
      </c>
      <c r="T301" s="111">
        <v>7.3675279999999999E-3</v>
      </c>
      <c r="U301" s="111">
        <v>0</v>
      </c>
      <c r="V301" s="111">
        <v>0</v>
      </c>
      <c r="W301" s="111">
        <v>7.3675279999999999E-3</v>
      </c>
      <c r="X301" s="111">
        <v>0</v>
      </c>
      <c r="Y301" s="111">
        <v>0</v>
      </c>
      <c r="Z301" s="111">
        <v>0</v>
      </c>
      <c r="AA301" s="111">
        <v>0</v>
      </c>
      <c r="AB301" s="111">
        <v>0</v>
      </c>
      <c r="AC301" s="111">
        <v>0</v>
      </c>
      <c r="AD301" s="111">
        <v>0</v>
      </c>
      <c r="AE301" s="111">
        <v>0</v>
      </c>
      <c r="AF301" s="111">
        <v>0</v>
      </c>
      <c r="AG301" s="118">
        <v>0</v>
      </c>
      <c r="AI301" s="111">
        <v>0</v>
      </c>
      <c r="AJ301" s="111">
        <v>0</v>
      </c>
      <c r="AK301" s="111">
        <v>0</v>
      </c>
      <c r="AL301" s="111">
        <v>0</v>
      </c>
      <c r="AM301" s="111">
        <v>0</v>
      </c>
      <c r="AN301" s="111">
        <v>0</v>
      </c>
      <c r="AO301" s="111">
        <v>0</v>
      </c>
      <c r="AP301" s="111">
        <v>0</v>
      </c>
      <c r="AQ301" s="111">
        <v>0</v>
      </c>
    </row>
    <row r="302" spans="1:78">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I302" s="111"/>
      <c r="AJ302" s="111"/>
      <c r="AK302" s="111"/>
      <c r="AL302" s="111"/>
      <c r="AM302" s="111"/>
      <c r="AN302" s="111"/>
      <c r="AO302" s="111"/>
      <c r="AP302" s="111"/>
      <c r="AQ302" s="111"/>
    </row>
    <row r="303" spans="1:78">
      <c r="B303" t="s">
        <v>396</v>
      </c>
      <c r="L303" s="111">
        <v>49.263540000000006</v>
      </c>
      <c r="M303" s="111">
        <v>0</v>
      </c>
      <c r="N303" s="111">
        <v>0</v>
      </c>
      <c r="O303" s="111">
        <v>49.263540000000006</v>
      </c>
      <c r="P303" s="111">
        <v>35.122244567000003</v>
      </c>
      <c r="Q303" s="111">
        <v>6.71854</v>
      </c>
      <c r="R303" s="111">
        <v>0</v>
      </c>
      <c r="S303" s="111">
        <v>41.840784567000007</v>
      </c>
      <c r="T303" s="111">
        <v>2.2256951890000005</v>
      </c>
      <c r="U303" s="111">
        <v>0.76609627999999996</v>
      </c>
      <c r="V303" s="111">
        <v>0</v>
      </c>
      <c r="W303" s="111">
        <v>2.9917914690000003</v>
      </c>
      <c r="X303" s="111">
        <v>2.2088799999999997</v>
      </c>
      <c r="Y303" s="111">
        <v>0</v>
      </c>
      <c r="Z303" s="111">
        <v>0</v>
      </c>
      <c r="AA303" s="111">
        <v>0</v>
      </c>
      <c r="AB303" s="111">
        <v>4.4673682249999995</v>
      </c>
      <c r="AC303" s="111">
        <v>0</v>
      </c>
      <c r="AD303" s="111">
        <v>0.50609000000000004</v>
      </c>
      <c r="AE303" s="111">
        <v>0</v>
      </c>
      <c r="AF303" s="111">
        <v>0.24041720799999999</v>
      </c>
      <c r="AG303" s="118">
        <v>0.23109159000000001</v>
      </c>
      <c r="AI303" s="111">
        <v>0</v>
      </c>
      <c r="AJ303" s="111">
        <v>0</v>
      </c>
      <c r="AK303" s="111">
        <v>0</v>
      </c>
      <c r="AL303" s="111">
        <v>0</v>
      </c>
      <c r="AM303" s="111">
        <v>0</v>
      </c>
      <c r="AN303" s="111">
        <v>0</v>
      </c>
      <c r="AO303" s="111">
        <v>0</v>
      </c>
      <c r="AP303" s="111">
        <v>0</v>
      </c>
      <c r="AQ303" s="111">
        <v>0</v>
      </c>
    </row>
  </sheetData>
  <mergeCells count="4">
    <mergeCell ref="B6:O8"/>
    <mergeCell ref="B10:L10"/>
    <mergeCell ref="M12:O12"/>
    <mergeCell ref="AM12:AO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Secondary Layout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Koumbourlis, Demetrios</cp:lastModifiedBy>
  <cp:lastPrinted>2013-08-20T13:42:58Z</cp:lastPrinted>
  <dcterms:created xsi:type="dcterms:W3CDTF">1999-04-15T14:02:28Z</dcterms:created>
  <dcterms:modified xsi:type="dcterms:W3CDTF">2025-02-05T15:06:41Z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014a59b-4961-414b-b0ad-ef49c7799913_Enabled">
    <vt:lpwstr>true</vt:lpwstr>
  </property>
  <property fmtid="{D5CDD505-2E9C-101B-9397-08002B2CF9AE}" pid="3" name="MSIP_Label_f014a59b-4961-414b-b0ad-ef49c7799913_SetDate">
    <vt:lpwstr>2025-01-22T21:08:31Z</vt:lpwstr>
  </property>
  <property fmtid="{D5CDD505-2E9C-101B-9397-08002B2CF9AE}" pid="4" name="MSIP_Label_f014a59b-4961-414b-b0ad-ef49c7799913_Method">
    <vt:lpwstr>Privileged</vt:lpwstr>
  </property>
  <property fmtid="{D5CDD505-2E9C-101B-9397-08002B2CF9AE}" pid="5" name="MSIP_Label_f014a59b-4961-414b-b0ad-ef49c7799913_Name">
    <vt:lpwstr>Public</vt:lpwstr>
  </property>
  <property fmtid="{D5CDD505-2E9C-101B-9397-08002B2CF9AE}" pid="6" name="MSIP_Label_f014a59b-4961-414b-b0ad-ef49c7799913_SiteId">
    <vt:lpwstr>106bdeea-f616-4dfc-bc1d-6cbbf45e2011</vt:lpwstr>
  </property>
  <property fmtid="{D5CDD505-2E9C-101B-9397-08002B2CF9AE}" pid="7" name="MSIP_Label_f014a59b-4961-414b-b0ad-ef49c7799913_ActionId">
    <vt:lpwstr>9f93cd80-8422-4f5e-bf90-108a09c6e7ae</vt:lpwstr>
  </property>
  <property fmtid="{D5CDD505-2E9C-101B-9397-08002B2CF9AE}" pid="8" name="MSIP_Label_f014a59b-4961-414b-b0ad-ef49c7799913_ContentBits">
    <vt:lpwstr>0</vt:lpwstr>
  </property>
</Properties>
</file>